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0730" windowHeight="11760"/>
  </bookViews>
  <sheets>
    <sheet name="RMR - 2024 " sheetId="10" r:id="rId1"/>
  </sheets>
  <calcPr calcId="124519"/>
</workbook>
</file>

<file path=xl/calcChain.xml><?xml version="1.0" encoding="utf-8"?>
<calcChain xmlns="http://schemas.openxmlformats.org/spreadsheetml/2006/main">
  <c r="AD33" i="10"/>
  <c r="AE33"/>
  <c r="AG33"/>
  <c r="AH33" s="1"/>
  <c r="D83"/>
  <c r="N41"/>
  <c r="AF33" l="1"/>
  <c r="G34"/>
  <c r="D144" l="1"/>
  <c r="E144" s="1"/>
  <c r="K41"/>
  <c r="K34"/>
  <c r="K27"/>
  <c r="D97"/>
  <c r="D93"/>
  <c r="F41"/>
  <c r="F34"/>
  <c r="F27"/>
  <c r="Q27"/>
  <c r="T34"/>
  <c r="K44" l="1"/>
  <c r="F44"/>
  <c r="P27" l="1"/>
  <c r="Q34" l="1"/>
  <c r="J27"/>
  <c r="P41"/>
  <c r="P34"/>
  <c r="O27"/>
  <c r="O34"/>
  <c r="O41"/>
  <c r="D87"/>
  <c r="D104"/>
  <c r="S27"/>
  <c r="R34"/>
  <c r="I34"/>
  <c r="M41"/>
  <c r="M34"/>
  <c r="M27"/>
  <c r="S41"/>
  <c r="S34"/>
  <c r="D94"/>
  <c r="D95"/>
  <c r="D96"/>
  <c r="D98"/>
  <c r="D99"/>
  <c r="E99" s="1"/>
  <c r="D100"/>
  <c r="D101"/>
  <c r="D102"/>
  <c r="D103"/>
  <c r="D105"/>
  <c r="D106"/>
  <c r="D107"/>
  <c r="D108"/>
  <c r="D109"/>
  <c r="D110"/>
  <c r="E110" s="1"/>
  <c r="D111"/>
  <c r="E111" s="1"/>
  <c r="D113"/>
  <c r="D114"/>
  <c r="D115"/>
  <c r="D116"/>
  <c r="D118"/>
  <c r="D119"/>
  <c r="D120"/>
  <c r="D121"/>
  <c r="N27"/>
  <c r="AE38"/>
  <c r="AE39"/>
  <c r="AE40"/>
  <c r="AD40"/>
  <c r="AE31"/>
  <c r="AE32"/>
  <c r="AD31"/>
  <c r="AD32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E143" s="1"/>
  <c r="D145"/>
  <c r="E145" s="1"/>
  <c r="D148"/>
  <c r="D149"/>
  <c r="D150"/>
  <c r="D147"/>
  <c r="D152"/>
  <c r="D153"/>
  <c r="D154"/>
  <c r="D155"/>
  <c r="O44" l="1"/>
  <c r="P44"/>
  <c r="M44"/>
  <c r="S44"/>
  <c r="W27"/>
  <c r="E133" l="1"/>
  <c r="E134"/>
  <c r="E135"/>
  <c r="E136"/>
  <c r="E137"/>
  <c r="E128"/>
  <c r="E129"/>
  <c r="E130"/>
  <c r="E131"/>
  <c r="E132"/>
  <c r="E142"/>
  <c r="E141"/>
  <c r="E138"/>
  <c r="E139"/>
  <c r="E140"/>
  <c r="E127"/>
  <c r="E148"/>
  <c r="E149"/>
  <c r="E150"/>
  <c r="E119"/>
  <c r="E120"/>
  <c r="E121"/>
  <c r="E114"/>
  <c r="E115"/>
  <c r="E108"/>
  <c r="E109"/>
  <c r="E102"/>
  <c r="E103"/>
  <c r="E104"/>
  <c r="E105"/>
  <c r="E106"/>
  <c r="E107"/>
  <c r="E94"/>
  <c r="E95"/>
  <c r="E96"/>
  <c r="E97"/>
  <c r="E98"/>
  <c r="E100"/>
  <c r="E101"/>
  <c r="W41"/>
  <c r="W34"/>
  <c r="Z41"/>
  <c r="Z34"/>
  <c r="Z27"/>
  <c r="W44" l="1"/>
  <c r="E93"/>
  <c r="E155" l="1"/>
  <c r="E154"/>
  <c r="E153"/>
  <c r="E152"/>
  <c r="E147"/>
  <c r="E118"/>
  <c r="E116"/>
  <c r="E113"/>
  <c r="AB41"/>
  <c r="AA41"/>
  <c r="Y41"/>
  <c r="X41"/>
  <c r="V41"/>
  <c r="U41"/>
  <c r="T41"/>
  <c r="R41"/>
  <c r="Q41"/>
  <c r="L41"/>
  <c r="J41"/>
  <c r="I41"/>
  <c r="H41"/>
  <c r="G41"/>
  <c r="E41"/>
  <c r="D41"/>
  <c r="C41"/>
  <c r="AG40"/>
  <c r="AH40" s="1"/>
  <c r="AG39"/>
  <c r="AH39" s="1"/>
  <c r="AD39"/>
  <c r="AG38"/>
  <c r="AH38" s="1"/>
  <c r="AD38"/>
  <c r="AG37"/>
  <c r="AH37" s="1"/>
  <c r="AE37"/>
  <c r="AD37"/>
  <c r="AB34"/>
  <c r="AA34"/>
  <c r="Y34"/>
  <c r="X34"/>
  <c r="V34"/>
  <c r="U34"/>
  <c r="N34"/>
  <c r="L34"/>
  <c r="J34"/>
  <c r="H34"/>
  <c r="E34"/>
  <c r="D34"/>
  <c r="C34"/>
  <c r="AG32"/>
  <c r="AH32" s="1"/>
  <c r="AG31"/>
  <c r="AH31" s="1"/>
  <c r="AG30"/>
  <c r="AH30" s="1"/>
  <c r="AE30"/>
  <c r="AD30"/>
  <c r="AB27"/>
  <c r="AA27"/>
  <c r="Z44"/>
  <c r="Y27"/>
  <c r="X27"/>
  <c r="V27"/>
  <c r="U27"/>
  <c r="T27"/>
  <c r="R27"/>
  <c r="L27"/>
  <c r="I27"/>
  <c r="H27"/>
  <c r="G27"/>
  <c r="E27"/>
  <c r="D27"/>
  <c r="C27"/>
  <c r="AG26"/>
  <c r="AH26" s="1"/>
  <c r="AD26"/>
  <c r="AF26" s="1"/>
  <c r="AG25"/>
  <c r="AH25" s="1"/>
  <c r="AD25"/>
  <c r="AF25" s="1"/>
  <c r="AG24"/>
  <c r="AH24" s="1"/>
  <c r="AD24"/>
  <c r="AF24" s="1"/>
  <c r="AG23"/>
  <c r="AH23" s="1"/>
  <c r="AD23"/>
  <c r="AF23" s="1"/>
  <c r="AG22"/>
  <c r="AH22" s="1"/>
  <c r="AD22"/>
  <c r="AF22" s="1"/>
  <c r="AG21"/>
  <c r="AH21" s="1"/>
  <c r="AD21"/>
  <c r="AF21" s="1"/>
  <c r="AG20"/>
  <c r="AH20" s="1"/>
  <c r="AD20"/>
  <c r="AF20" s="1"/>
  <c r="AG19"/>
  <c r="AH19" s="1"/>
  <c r="AD19"/>
  <c r="AF19" s="1"/>
  <c r="AG18"/>
  <c r="AH18" s="1"/>
  <c r="AD18"/>
  <c r="AF18" s="1"/>
  <c r="AG17"/>
  <c r="AH17" s="1"/>
  <c r="AD17"/>
  <c r="AF17" s="1"/>
  <c r="AG16"/>
  <c r="AH16" s="1"/>
  <c r="AD16"/>
  <c r="AF16" s="1"/>
  <c r="AG15"/>
  <c r="AH15" s="1"/>
  <c r="AD15"/>
  <c r="AF15" s="1"/>
  <c r="AG14"/>
  <c r="AH14" s="1"/>
  <c r="AD14"/>
  <c r="AF14" s="1"/>
  <c r="AG13"/>
  <c r="AH13" s="1"/>
  <c r="AD13"/>
  <c r="AF13" s="1"/>
  <c r="AG12"/>
  <c r="AH12" s="1"/>
  <c r="AD12"/>
  <c r="AF12" s="1"/>
  <c r="AG11"/>
  <c r="AH11" s="1"/>
  <c r="AD11"/>
  <c r="AF11" s="1"/>
  <c r="AG10"/>
  <c r="AH10" s="1"/>
  <c r="AD10"/>
  <c r="AF10" s="1"/>
  <c r="AG9"/>
  <c r="AH9" s="1"/>
  <c r="AD9"/>
  <c r="AF9" s="1"/>
  <c r="AG8"/>
  <c r="AH8" s="1"/>
  <c r="AE8"/>
  <c r="AD8"/>
  <c r="AF8" l="1"/>
  <c r="H44"/>
  <c r="N44"/>
  <c r="U44"/>
  <c r="J44"/>
  <c r="R44"/>
  <c r="X44"/>
  <c r="AA44"/>
  <c r="G44"/>
  <c r="AB44"/>
  <c r="D44"/>
  <c r="I44"/>
  <c r="V44"/>
  <c r="C44"/>
  <c r="Q44"/>
  <c r="E44"/>
  <c r="AF30"/>
  <c r="AF40"/>
  <c r="AH41"/>
  <c r="L44"/>
  <c r="Y44"/>
  <c r="T44"/>
  <c r="AF38"/>
  <c r="AF37"/>
  <c r="AF31"/>
  <c r="AF32"/>
  <c r="AF39"/>
  <c r="AH34"/>
  <c r="AH27"/>
  <c r="AH44" l="1"/>
  <c r="AH46" s="1"/>
</calcChain>
</file>

<file path=xl/sharedStrings.xml><?xml version="1.0" encoding="utf-8"?>
<sst xmlns="http://schemas.openxmlformats.org/spreadsheetml/2006/main" count="293" uniqueCount="150">
  <si>
    <t xml:space="preserve">PRODUTOS                          </t>
  </si>
  <si>
    <t>COMPARAÇÃO DE PREÇOS</t>
  </si>
  <si>
    <t>PREÇO MÉDIO POR PRODUTO</t>
  </si>
  <si>
    <t>ALIMENTAÇÃO</t>
  </si>
  <si>
    <t>MAIOR</t>
  </si>
  <si>
    <t>MENOR</t>
  </si>
  <si>
    <t>DIFERENÇA PERCENTUAL</t>
  </si>
  <si>
    <t xml:space="preserve">ARROZ </t>
  </si>
  <si>
    <t>Kg</t>
  </si>
  <si>
    <t>CAFÉ EM PÓ</t>
  </si>
  <si>
    <t>250 gr</t>
  </si>
  <si>
    <t>FARINHA DE MANDIOCA TORRADA</t>
  </si>
  <si>
    <t>BATATA INGLESA</t>
  </si>
  <si>
    <t>CEBOLA</t>
  </si>
  <si>
    <t>ALHO</t>
  </si>
  <si>
    <t>ÓLEO DE SOJA</t>
  </si>
  <si>
    <t>900ml</t>
  </si>
  <si>
    <t>LEITE EM PÓ INTEGRAL</t>
  </si>
  <si>
    <t>200 gr</t>
  </si>
  <si>
    <t>MACARRÃO ESPAGUETE</t>
  </si>
  <si>
    <t>CHARQUE DE SEGUNDA</t>
  </si>
  <si>
    <t>LIMPEZA DOMÉSTICA</t>
  </si>
  <si>
    <t>SABÃO EM PÓ</t>
  </si>
  <si>
    <t>SABÃO EM BARRA</t>
  </si>
  <si>
    <t>ÁGUA SANITÁRIA</t>
  </si>
  <si>
    <t>L</t>
  </si>
  <si>
    <t>HIGIENE PESSOAL</t>
  </si>
  <si>
    <t>CREME DENTAL</t>
  </si>
  <si>
    <t>SABONETE</t>
  </si>
  <si>
    <t>VALOR TOTAL  POR FORNECEDOR</t>
  </si>
  <si>
    <t>VALOR TOTAL MÉDIO</t>
  </si>
  <si>
    <t>Pact. 500gr</t>
  </si>
  <si>
    <t>FEIJÃO MULATINHO OU CARIOCA</t>
  </si>
  <si>
    <t xml:space="preserve">CARNE BOVINA DE SEGUNDA </t>
  </si>
  <si>
    <t>FRANGO  INTEIRO</t>
  </si>
  <si>
    <t xml:space="preserve">ABSORVENTE HIGIÊNICO </t>
  </si>
  <si>
    <t>AÇÚCAR CRISTAL</t>
  </si>
  <si>
    <t>Bandeja c/30</t>
  </si>
  <si>
    <t>500gr</t>
  </si>
  <si>
    <t xml:space="preserve">Pct 5 unid. </t>
  </si>
  <si>
    <t>Pct 8 unid.</t>
  </si>
  <si>
    <t>Pct 4 unid.</t>
  </si>
  <si>
    <t>Pct 08 unid.</t>
  </si>
  <si>
    <t>BISCOITO MAIZENA</t>
  </si>
  <si>
    <t>SUB-TOTAL POR FORNECEDOR</t>
  </si>
  <si>
    <t>ALIMENTAÇÃO + LIMPEZA DOMÉSTICA + HIGIENE PESSOAL</t>
  </si>
  <si>
    <t>MEDIDA</t>
  </si>
  <si>
    <t>FORNECEDORES</t>
  </si>
  <si>
    <t>DIFERENÇA %</t>
  </si>
  <si>
    <t>VALOR TOTAL DO PRODUTO POR FAMÍLIA</t>
  </si>
  <si>
    <t>LOCAL</t>
  </si>
  <si>
    <t>RMR</t>
  </si>
  <si>
    <t>VALOR DA CESTA BÁSICA</t>
  </si>
  <si>
    <t>FUBÁ DE MILHO</t>
  </si>
  <si>
    <t>500 gr</t>
  </si>
  <si>
    <t xml:space="preserve">Pct 5 UNID. </t>
  </si>
  <si>
    <t>Pct 8 UNID.</t>
  </si>
  <si>
    <t>Pct. 4 UNID.</t>
  </si>
  <si>
    <t>Pct. 08 UNID.</t>
  </si>
  <si>
    <t>Bnd 30 unid.</t>
  </si>
  <si>
    <t>QUANTIDADE MÉDIA POR FAMÍLIA (4)</t>
  </si>
  <si>
    <t>RECIFE</t>
  </si>
  <si>
    <t xml:space="preserve">RECIFE </t>
  </si>
  <si>
    <t>CAMARAGIBE</t>
  </si>
  <si>
    <t>OLINDA</t>
  </si>
  <si>
    <t>PAULISTA</t>
  </si>
  <si>
    <t>Pct 350gr</t>
  </si>
  <si>
    <t>Pct  350gr</t>
  </si>
  <si>
    <t>MERCADO EXTRA</t>
  </si>
  <si>
    <t xml:space="preserve">FARINHA DE MANDIOCA </t>
  </si>
  <si>
    <t>PAPEL HIGIÊNICO (30 METROS)</t>
  </si>
  <si>
    <t>01. SUPERMERCADO CARREFOUR:   RUA FRANCISCO DA CUNHA, 919 - BOA VIAGEM - RECIFE-PE</t>
  </si>
  <si>
    <t>PRODUTOS</t>
  </si>
  <si>
    <t>Tubo 70/85gr</t>
  </si>
  <si>
    <t>Unid.70/85gr</t>
  </si>
  <si>
    <t>70/85gr</t>
  </si>
  <si>
    <r>
      <rPr>
        <b/>
        <sz val="10.5"/>
        <rFont val="Verdana"/>
        <family val="2"/>
      </rPr>
      <t xml:space="preserve">RENDE MAIS </t>
    </r>
    <r>
      <rPr>
        <b/>
        <sz val="8"/>
        <rFont val="Verdana"/>
        <family val="2"/>
      </rPr>
      <t>SUPERMERCADO</t>
    </r>
  </si>
  <si>
    <t>Pct 400gr</t>
  </si>
  <si>
    <t>JABOATÃO DOS GUARARAPES</t>
  </si>
  <si>
    <t xml:space="preserve">OVOS </t>
  </si>
  <si>
    <t xml:space="preserve">OVOS   </t>
  </si>
  <si>
    <t xml:space="preserve">OVOS  </t>
  </si>
  <si>
    <t>Obs.: Os produtos em falta no estabelecimento estão marcados com X</t>
  </si>
  <si>
    <r>
      <rPr>
        <b/>
        <sz val="8"/>
        <rFont val="Verdana"/>
        <family val="2"/>
      </rPr>
      <t>SUPERMERCADO</t>
    </r>
    <r>
      <rPr>
        <b/>
        <sz val="9"/>
        <rFont val="Verdana"/>
        <family val="2"/>
      </rPr>
      <t xml:space="preserve"> </t>
    </r>
    <r>
      <rPr>
        <b/>
        <sz val="11"/>
        <rFont val="Verdana"/>
        <family val="2"/>
      </rPr>
      <t>CARREFOUR</t>
    </r>
  </si>
  <si>
    <r>
      <rPr>
        <b/>
        <sz val="8"/>
        <rFont val="Verdana"/>
        <family val="2"/>
      </rPr>
      <t>SUPERMERCADO</t>
    </r>
    <r>
      <rPr>
        <b/>
        <sz val="11"/>
        <rFont val="Verdana"/>
        <family val="2"/>
      </rPr>
      <t xml:space="preserve"> ARCO-MIX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</si>
  <si>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DESKONTÃO</t>
    </r>
  </si>
  <si>
    <t xml:space="preserve"> LOCAIS PESQUISADOS - RMR - REGIÃO METROPOLITANA DO RECIFE</t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</si>
  <si>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SOBERANO</t>
    </r>
  </si>
  <si>
    <r>
      <rPr>
        <b/>
        <sz val="8"/>
        <rFont val="Verdana"/>
        <family val="2"/>
      </rPr>
      <t>SUPERMERCADO</t>
    </r>
    <r>
      <rPr>
        <b/>
        <sz val="9"/>
        <rFont val="Verdana"/>
        <family val="2"/>
      </rPr>
      <t xml:space="preserve"> </t>
    </r>
    <r>
      <rPr>
        <b/>
        <sz val="11"/>
        <rFont val="Verdana"/>
        <family val="2"/>
      </rPr>
      <t>RM EXPRESS</t>
    </r>
  </si>
  <si>
    <r>
      <rPr>
        <b/>
        <sz val="8"/>
        <rFont val="Verdana"/>
        <family val="2"/>
      </rPr>
      <t xml:space="preserve"> SUPERMERCADO</t>
    </r>
    <r>
      <rPr>
        <b/>
        <sz val="9"/>
        <rFont val="Verdana"/>
        <family val="2"/>
      </rPr>
      <t xml:space="preserve"> </t>
    </r>
    <r>
      <rPr>
        <b/>
        <sz val="11"/>
        <rFont val="Verdana"/>
        <family val="2"/>
      </rPr>
      <t>ARCO-MIX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</si>
  <si>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ATACADÃO</t>
    </r>
  </si>
  <si>
    <r>
      <t xml:space="preserve">SUPERMERCADO </t>
    </r>
    <r>
      <rPr>
        <b/>
        <sz val="11"/>
        <rFont val="Verdana"/>
        <family val="2"/>
      </rPr>
      <t>RECIBOM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</si>
  <si>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NOVO ATACAREJO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</si>
  <si>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PÃO DE AÇÚCAR</t>
    </r>
  </si>
  <si>
    <r>
      <rPr>
        <b/>
        <sz val="8"/>
        <rFont val="Verdana"/>
        <family val="2"/>
      </rPr>
      <t>SUPERMERCADO</t>
    </r>
    <r>
      <rPr>
        <b/>
        <sz val="10"/>
        <rFont val="Verdana"/>
        <family val="2"/>
      </rPr>
      <t xml:space="preserve"> </t>
    </r>
    <r>
      <rPr>
        <b/>
        <sz val="10.5"/>
        <rFont val="Verdana"/>
        <family val="2"/>
      </rPr>
      <t xml:space="preserve">GUARARAPES </t>
    </r>
  </si>
  <si>
    <r>
      <rPr>
        <b/>
        <sz val="8"/>
        <rFont val="Verdana"/>
        <family val="2"/>
      </rPr>
      <t>SUPERMERCADO</t>
    </r>
    <r>
      <rPr>
        <b/>
        <sz val="11"/>
        <rFont val="Verdana"/>
        <family val="2"/>
      </rPr>
      <t xml:space="preserve"> ASSAI</t>
    </r>
  </si>
  <si>
    <r>
      <rPr>
        <b/>
        <sz val="8"/>
        <rFont val="Verdana"/>
        <family val="2"/>
      </rPr>
      <t>SUPERMERCADO</t>
    </r>
    <r>
      <rPr>
        <b/>
        <sz val="11"/>
        <rFont val="Verdana"/>
        <family val="2"/>
      </rPr>
      <t>MIX MATEUS</t>
    </r>
  </si>
  <si>
    <t>IMPACTO DO VALOR TOTAL DA CESTA BÁSICA SOBRE O SALÁRIO MINÍMO VIGENTE DE R$ 1.412,00</t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</si>
  <si>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ECONÔMICO</t>
    </r>
  </si>
  <si>
    <r>
      <rPr>
        <b/>
        <sz val="8"/>
        <rFont val="Verdana"/>
        <family val="2"/>
      </rPr>
      <t>SUPERMERCADO</t>
    </r>
    <r>
      <rPr>
        <b/>
        <sz val="11"/>
        <rFont val="Verdana"/>
        <family val="2"/>
      </rPr>
      <t xml:space="preserve"> TREVO</t>
    </r>
  </si>
  <si>
    <t>02. SUPERMERCADO TREVO:   AV. DOMINGOS FERREIRA, 1990 - BOA VIAGEM - RECIFE-PE</t>
  </si>
  <si>
    <t>03. SUPER BOMPREÇO: RUA BENFICA, 870 - MADALENA - RECIFE-PE</t>
  </si>
  <si>
    <t xml:space="preserve"> SUPER BOMPREÇO</t>
  </si>
  <si>
    <t>04. SUPERMERCADO ASSAI:  AV. MAL. MASCARENHAS DE MORAIS, 2056 - IMBIRIBEIRA - RECIFE-PE</t>
  </si>
  <si>
    <t>05. SUPERMERCADO MIX MATEUS: AV. DR. JOSÉ RUFINO, 1670 - AREIAS - RECIFE - PE.</t>
  </si>
  <si>
    <t>06. SUPERMERCADO PAJEÚ:  (CEASA) ROD. BR.101-SUL - CURADO - RECIFE-PE</t>
  </si>
  <si>
    <t>07. SUPERMERCADO DESKONTÃO: AV. MAL. MASCARENHAS DE MORAIS, 2471 - IMBIRIBEIRA - RECIFE - PE.</t>
  </si>
  <si>
    <t>08. SUPERMERCADO ARCO-MIX: AV. CAXANGÁ, 3243 - IPUTINGA - RECIFE - PE</t>
  </si>
  <si>
    <t>09. SUPERMERCADO NOVO ATACAREJO: AV. GENERAL SAN MARTIN, 1449 - SAN MARTIN - RECIFE - PE</t>
  </si>
  <si>
    <t>10. SUPERMERCADO ECONÔMICO: ESTRADA DE BELÉM, 964 - CAMPO GRANDE - RECIFE-PE</t>
  </si>
  <si>
    <t>11. QUITANDARIA HORTIFRUTI: ESTRADA DE BELÉM, 313 - HIPÓDROMO - RECIFE-PE</t>
  </si>
  <si>
    <t xml:space="preserve">12. SUPERMERCADO PÃO DE AÇÚCAR: AV. CONS. ROSA E SILVA, 614 - AFLITOS-  RECIFE - PE   </t>
  </si>
  <si>
    <t>14. SUPERMERCADO RM EXPRESS: RUA PARAÍSO, 48 (ESQUINA AV. MÁRIO MELO) - SANTO AMARO - RECIFE - PE</t>
  </si>
  <si>
    <t>16. SUPERMERCADO ARCO-MIX: RUA ELIZA CABRAL DE SOUZA, 78 - CENTRO - CAMARAGIBE-PE</t>
  </si>
  <si>
    <t>18. SUPERMERCADO ATACADÃO: AV. PAN NORDESTINA,778 - GUADALUPE - OLINDA-PE</t>
  </si>
  <si>
    <t>19. MERCADO EXTRA: AV. PRESIDENTE GETÚLIO VARGAS, 411 - BAIRRO NOVO - OLINDA-PE</t>
  </si>
  <si>
    <t>20. SUPERMERCADO RECIBOM: AV. GOV. CARLOS DE LIMA CAVALCANTE, 515 - BULTRINS - OLINDA-PE</t>
  </si>
  <si>
    <t>21. ATACAREJO MIRANDA: RUA SIQUEIRA CAMPOS, 589, CENTRO - PAULISTA-PE</t>
  </si>
  <si>
    <t>23. SUPERMERCADO RENDE MAIS: RUA DA FEIRA, 415 - CENTRO - PAULISTA-PE</t>
  </si>
  <si>
    <t>26. SUPERMERCADO GUARARAPES: AV. BARRETO DE MENEZES, 1164 - PRAZERES - JABOATÃO DOS GUARARAPES-PE</t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</si>
  <si>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CARMELITA</t>
    </r>
  </si>
  <si>
    <t>17. SUPERMERCADO CARMELITA: AV. DR. BELMINO CORREIA, 763 - NOVO CARMELO - CAMARAGIBE-PE</t>
  </si>
  <si>
    <t>FÍGADO BOVINO</t>
  </si>
  <si>
    <r>
      <rPr>
        <b/>
        <sz val="11"/>
        <rFont val="Verdana"/>
        <family val="2"/>
      </rPr>
      <t xml:space="preserve">PANORAMA   </t>
    </r>
    <r>
      <rPr>
        <b/>
        <sz val="8"/>
        <rFont val="Verdana"/>
        <family val="2"/>
      </rPr>
      <t>SUPERMERCADO</t>
    </r>
  </si>
  <si>
    <t>22. PANORAMA SUPERMERCADO: RODOVIA PE - 15 - N. 55,  CENTRO - PAULISTA-PE</t>
  </si>
  <si>
    <t>FRANGO INTEIRO</t>
  </si>
  <si>
    <t>BANANA PACOVAN OU PRATA</t>
  </si>
  <si>
    <r>
      <t xml:space="preserve">BANANA PACOVAN OU PRATA </t>
    </r>
    <r>
      <rPr>
        <sz val="8"/>
        <rFont val="Verdana"/>
        <family val="2"/>
      </rPr>
      <t>(COLETADO O MENOR PREÇO)</t>
    </r>
  </si>
  <si>
    <t>ESPONJA DE LÃ DE AÇO</t>
  </si>
  <si>
    <r>
      <t xml:space="preserve">FÍGADO BOVINO </t>
    </r>
    <r>
      <rPr>
        <sz val="7"/>
        <rFont val="Verdana"/>
        <family val="2"/>
      </rPr>
      <t>(RESF.OU CONGELADO)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</si>
  <si>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PAJEÚ</t>
    </r>
  </si>
  <si>
    <t>PERCENTUAL SOBRE R$ 1.412,00</t>
  </si>
  <si>
    <t>15. ATACAREJO LEGAL: RUA SEVERINO RODRIGUES, 327 - BAIRRO NOVO DO CARMELO, CAMARAGIBE - PE, 54759-395</t>
  </si>
  <si>
    <r>
      <t xml:space="preserve">FRANGO INTEIRO </t>
    </r>
    <r>
      <rPr>
        <sz val="7"/>
        <rFont val="Verdana"/>
        <family val="2"/>
      </rPr>
      <t xml:space="preserve"> (RESF.OU CONGELADO)</t>
    </r>
  </si>
  <si>
    <r>
      <rPr>
        <b/>
        <sz val="8"/>
        <rFont val="Verdana"/>
        <family val="2"/>
      </rPr>
      <t xml:space="preserve">SUPERMERCADO    </t>
    </r>
    <r>
      <rPr>
        <b/>
        <sz val="9"/>
        <rFont val="Verdana"/>
        <family val="2"/>
      </rPr>
      <t xml:space="preserve">                       </t>
    </r>
    <r>
      <rPr>
        <b/>
        <sz val="11"/>
        <rFont val="Verdana"/>
        <family val="2"/>
      </rPr>
      <t xml:space="preserve">                ATACAREJO LEGAL</t>
    </r>
  </si>
  <si>
    <t>OUTUBRO</t>
  </si>
  <si>
    <t>PESQUISA DE PREÇOS - CESTA BÁSICA - RMR - NOVEMBRO/2024</t>
  </si>
  <si>
    <t>NOVEMBRO</t>
  </si>
  <si>
    <t>COMPARATIVO DOS MAIORES PREÇOS COM MÊS ANTERIOR - RMR - NOVEMBRO / 2024</t>
  </si>
  <si>
    <t>COMPARATIVO DA PESQUISA DE CESTA BÁSICA COM MESES ANTERIORES  -  RMR  -  NOVEMBRO / 2024</t>
  </si>
  <si>
    <t>COMPARATIVO DOS MENORES PREÇOS COM MÊS ANTERIOR- RMR - NOVEMBRO / 2024</t>
  </si>
  <si>
    <t>PESQUISA REALIZADA PELA GERÊNCIA DE FISCALIZAÇÃO DO PROCON/PE NO PERÍODO DE 25 A 29 DE NOVEMBRO/2024</t>
  </si>
  <si>
    <t xml:space="preserve">ATACAREJO MIRANDA </t>
  </si>
  <si>
    <r>
      <rPr>
        <b/>
        <sz val="8"/>
        <rFont val="Verdana"/>
        <family val="2"/>
      </rPr>
      <t xml:space="preserve"> </t>
    </r>
    <r>
      <rPr>
        <b/>
        <sz val="11"/>
        <rFont val="Verdana"/>
        <family val="2"/>
      </rPr>
      <t>UNIÃO ATACAREJO</t>
    </r>
  </si>
  <si>
    <t>25. UNIÃO ATACAREJO: AV. GUARARAPES, 316 - GUARARAPES - JABOATÃO DOS GUARARAPES-PE</t>
  </si>
  <si>
    <t>SUPER IDEAL ATACAREJO</t>
  </si>
  <si>
    <t>24. SUPER IDEAL ATACAREJO: AV. BARRETO DE MENEZES, 1627 - PRAZERES - JABOATÃO DOS GUARARAPES-PE</t>
  </si>
  <si>
    <t>IMPACTO SOBRE O SALÁRIO MÍNIMO - RMR - NOVEMBRO / 2024</t>
  </si>
  <si>
    <t>13. SUPERMERCADO SOBERANO: RUA BARÃO DE ITAMARACÁ, 57 - ESPINHEIRO - RECIFE - PE</t>
  </si>
  <si>
    <r>
      <rPr>
        <b/>
        <sz val="10"/>
        <rFont val="Verdana"/>
        <family val="2"/>
      </rPr>
      <t>QUITANDARIA</t>
    </r>
    <r>
      <rPr>
        <b/>
        <sz val="11"/>
        <rFont val="Verdana"/>
        <family val="2"/>
      </rPr>
      <t xml:space="preserve"> </t>
    </r>
    <r>
      <rPr>
        <b/>
        <sz val="9"/>
        <rFont val="Verdana"/>
        <family val="2"/>
      </rPr>
      <t>HORTIFRUTI</t>
    </r>
  </si>
</sst>
</file>

<file path=xl/styles.xml><?xml version="1.0" encoding="utf-8"?>
<styleSheet xmlns="http://schemas.openxmlformats.org/spreadsheetml/2006/main">
  <fonts count="31">
    <font>
      <sz val="11"/>
      <color indexed="8"/>
      <name val="Calibri"/>
      <family val="2"/>
    </font>
    <font>
      <sz val="11"/>
      <color indexed="8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name val="Calibri"/>
      <family val="2"/>
    </font>
    <font>
      <sz val="11"/>
      <name val="Calibri"/>
      <family val="2"/>
    </font>
    <font>
      <b/>
      <sz val="8"/>
      <name val="Verdana"/>
      <family val="2"/>
    </font>
    <font>
      <b/>
      <sz val="14"/>
      <name val="Calibri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4"/>
      <name val="Calibri"/>
      <family val="2"/>
    </font>
    <font>
      <sz val="13"/>
      <name val="Times New Roman"/>
      <family val="1"/>
    </font>
    <font>
      <b/>
      <sz val="18"/>
      <name val="Verdana"/>
      <family val="2"/>
    </font>
    <font>
      <b/>
      <sz val="9"/>
      <name val="Verdana"/>
      <family val="2"/>
    </font>
    <font>
      <b/>
      <sz val="24"/>
      <name val="Verdana"/>
      <family val="2"/>
    </font>
    <font>
      <b/>
      <sz val="18"/>
      <name val="Calibri"/>
      <family val="2"/>
    </font>
    <font>
      <sz val="18"/>
      <name val="Calibri"/>
      <family val="2"/>
    </font>
    <font>
      <b/>
      <sz val="9.5"/>
      <name val="Verdana"/>
      <family val="2"/>
    </font>
    <font>
      <b/>
      <sz val="20"/>
      <name val="Verdana"/>
      <family val="2"/>
    </font>
    <font>
      <b/>
      <sz val="10.5"/>
      <name val="Verdana"/>
      <family val="2"/>
    </font>
    <font>
      <b/>
      <sz val="13"/>
      <name val="Verdana"/>
      <family val="2"/>
    </font>
    <font>
      <b/>
      <sz val="16"/>
      <name val="Verdana"/>
      <family val="2"/>
    </font>
    <font>
      <b/>
      <sz val="14"/>
      <name val="Verdana"/>
      <family val="2"/>
    </font>
    <font>
      <sz val="7"/>
      <name val="Verdana"/>
      <family val="2"/>
    </font>
    <font>
      <b/>
      <sz val="15"/>
      <name val="Verdana"/>
      <family val="2"/>
    </font>
    <font>
      <sz val="8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39997558519241921"/>
        <bgColor indexed="41"/>
      </patternFill>
    </fill>
    <fill>
      <patternFill patternType="solid">
        <fgColor theme="8" tint="0.39997558519241921"/>
        <bgColor indexed="51"/>
      </patternFill>
    </fill>
    <fill>
      <patternFill patternType="solid">
        <fgColor theme="0"/>
        <bgColor indexed="41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51"/>
      </patternFill>
    </fill>
    <fill>
      <patternFill patternType="solid">
        <fgColor theme="9" tint="0.59999389629810485"/>
        <bgColor indexed="5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5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41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theme="0" tint="-4.9989318521683403E-2"/>
        <bgColor indexed="51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3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3"/>
      </bottom>
      <diagonal/>
    </border>
    <border>
      <left/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3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7" fillId="0" borderId="0" xfId="0" applyFont="1" applyAlignment="1">
      <alignment vertical="center"/>
    </xf>
    <xf numFmtId="0" fontId="16" fillId="0" borderId="0" xfId="0" applyFont="1"/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2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0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2" fontId="8" fillId="0" borderId="42" xfId="0" applyNumberFormat="1" applyFont="1" applyBorder="1" applyAlignment="1">
      <alignment horizontal="center" vertical="center"/>
    </xf>
    <xf numFmtId="2" fontId="8" fillId="0" borderId="43" xfId="0" applyNumberFormat="1" applyFont="1" applyBorder="1" applyAlignment="1">
      <alignment horizontal="center" vertical="center"/>
    </xf>
    <xf numFmtId="2" fontId="8" fillId="0" borderId="44" xfId="0" applyNumberFormat="1" applyFont="1" applyBorder="1" applyAlignment="1">
      <alignment horizontal="center" vertical="center"/>
    </xf>
    <xf numFmtId="2" fontId="8" fillId="0" borderId="45" xfId="1" applyNumberFormat="1" applyFont="1" applyBorder="1" applyAlignment="1">
      <alignment horizontal="center" vertical="center" wrapText="1"/>
    </xf>
    <xf numFmtId="2" fontId="8" fillId="0" borderId="46" xfId="1" applyNumberFormat="1" applyFont="1" applyBorder="1" applyAlignment="1">
      <alignment horizontal="center" vertical="center" wrapText="1"/>
    </xf>
    <xf numFmtId="2" fontId="8" fillId="0" borderId="47" xfId="1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2" fontId="8" fillId="2" borderId="0" xfId="0" applyNumberFormat="1" applyFont="1" applyFill="1" applyAlignment="1">
      <alignment horizontal="center" vertical="center"/>
    </xf>
    <xf numFmtId="0" fontId="5" fillId="2" borderId="0" xfId="0" applyFont="1" applyFill="1"/>
    <xf numFmtId="2" fontId="8" fillId="0" borderId="0" xfId="0" applyNumberFormat="1" applyFont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/>
    <xf numFmtId="0" fontId="8" fillId="0" borderId="2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0" fontId="8" fillId="0" borderId="30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2" borderId="27" xfId="0" applyFont="1" applyFill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8" fillId="0" borderId="48" xfId="0" applyFont="1" applyBorder="1" applyAlignment="1">
      <alignment vertical="center" wrapText="1"/>
    </xf>
    <xf numFmtId="0" fontId="8" fillId="0" borderId="49" xfId="0" applyFont="1" applyBorder="1" applyAlignment="1">
      <alignment vertical="center"/>
    </xf>
    <xf numFmtId="0" fontId="8" fillId="0" borderId="53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63" xfId="0" applyFont="1" applyBorder="1" applyAlignment="1">
      <alignment horizontal="left" vertical="center"/>
    </xf>
    <xf numFmtId="2" fontId="8" fillId="0" borderId="64" xfId="0" applyNumberFormat="1" applyFont="1" applyBorder="1" applyAlignment="1">
      <alignment horizontal="center" vertical="center"/>
    </xf>
    <xf numFmtId="0" fontId="8" fillId="0" borderId="65" xfId="0" applyFont="1" applyBorder="1" applyAlignment="1">
      <alignment horizontal="left" vertical="center"/>
    </xf>
    <xf numFmtId="0" fontId="8" fillId="0" borderId="65" xfId="0" applyFont="1" applyBorder="1" applyAlignment="1">
      <alignment vertical="center"/>
    </xf>
    <xf numFmtId="2" fontId="8" fillId="2" borderId="22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72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10" borderId="34" xfId="0" applyFont="1" applyFill="1" applyBorder="1" applyAlignment="1">
      <alignment horizontal="center"/>
    </xf>
    <xf numFmtId="0" fontId="9" fillId="10" borderId="61" xfId="0" applyFont="1" applyFill="1" applyBorder="1" applyAlignment="1">
      <alignment horizontal="center"/>
    </xf>
    <xf numFmtId="0" fontId="5" fillId="10" borderId="61" xfId="0" applyFont="1" applyFill="1" applyBorder="1"/>
    <xf numFmtId="0" fontId="5" fillId="10" borderId="62" xfId="0" applyFont="1" applyFill="1" applyBorder="1"/>
    <xf numFmtId="0" fontId="8" fillId="2" borderId="73" xfId="0" applyFont="1" applyFill="1" applyBorder="1" applyAlignment="1">
      <alignment vertical="center"/>
    </xf>
    <xf numFmtId="0" fontId="8" fillId="2" borderId="74" xfId="1" applyFont="1" applyFill="1" applyBorder="1" applyAlignment="1">
      <alignment horizontal="center" vertical="center" wrapText="1"/>
    </xf>
    <xf numFmtId="0" fontId="8" fillId="0" borderId="77" xfId="0" applyFont="1" applyBorder="1" applyAlignment="1">
      <alignment vertical="center"/>
    </xf>
    <xf numFmtId="0" fontId="8" fillId="0" borderId="79" xfId="0" applyFont="1" applyBorder="1" applyAlignment="1">
      <alignment vertical="center"/>
    </xf>
    <xf numFmtId="0" fontId="8" fillId="0" borderId="80" xfId="1" applyFont="1" applyBorder="1" applyAlignment="1">
      <alignment horizontal="center" vertical="center" wrapText="1"/>
    </xf>
    <xf numFmtId="2" fontId="8" fillId="15" borderId="14" xfId="0" applyNumberFormat="1" applyFont="1" applyFill="1" applyBorder="1" applyAlignment="1">
      <alignment horizontal="center" vertical="center"/>
    </xf>
    <xf numFmtId="10" fontId="8" fillId="16" borderId="15" xfId="1" applyNumberFormat="1" applyFont="1" applyFill="1" applyBorder="1" applyAlignment="1">
      <alignment horizontal="center" vertical="center" wrapText="1"/>
    </xf>
    <xf numFmtId="10" fontId="8" fillId="16" borderId="17" xfId="1" applyNumberFormat="1" applyFont="1" applyFill="1" applyBorder="1" applyAlignment="1">
      <alignment horizontal="center" vertical="center" wrapText="1"/>
    </xf>
    <xf numFmtId="10" fontId="8" fillId="16" borderId="19" xfId="1" applyNumberFormat="1" applyFont="1" applyFill="1" applyBorder="1" applyAlignment="1">
      <alignment horizontal="center" vertical="center" wrapText="1"/>
    </xf>
    <xf numFmtId="0" fontId="8" fillId="17" borderId="59" xfId="0" applyFont="1" applyFill="1" applyBorder="1" applyAlignment="1">
      <alignment horizontal="left" vertical="center"/>
    </xf>
    <xf numFmtId="17" fontId="9" fillId="17" borderId="57" xfId="0" applyNumberFormat="1" applyFont="1" applyFill="1" applyBorder="1" applyAlignment="1">
      <alignment horizontal="center" vertical="center"/>
    </xf>
    <xf numFmtId="10" fontId="9" fillId="18" borderId="9" xfId="0" applyNumberFormat="1" applyFont="1" applyFill="1" applyBorder="1" applyAlignment="1">
      <alignment horizontal="center" vertical="center"/>
    </xf>
    <xf numFmtId="0" fontId="9" fillId="8" borderId="39" xfId="1" applyFont="1" applyFill="1" applyBorder="1" applyAlignment="1">
      <alignment horizontal="center" vertical="center" wrapText="1"/>
    </xf>
    <xf numFmtId="0" fontId="9" fillId="8" borderId="27" xfId="1" applyFont="1" applyFill="1" applyBorder="1" applyAlignment="1">
      <alignment horizontal="center" vertical="center" wrapText="1"/>
    </xf>
    <xf numFmtId="0" fontId="9" fillId="8" borderId="10" xfId="1" applyFont="1" applyFill="1" applyBorder="1" applyAlignment="1">
      <alignment horizontal="center" vertical="center" wrapText="1"/>
    </xf>
    <xf numFmtId="0" fontId="9" fillId="8" borderId="7" xfId="1" applyFont="1" applyFill="1" applyBorder="1" applyAlignment="1">
      <alignment horizontal="center" vertical="center" wrapText="1"/>
    </xf>
    <xf numFmtId="0" fontId="18" fillId="8" borderId="10" xfId="1" applyFont="1" applyFill="1" applyBorder="1" applyAlignment="1">
      <alignment horizontal="center" vertical="center" wrapText="1"/>
    </xf>
    <xf numFmtId="0" fontId="6" fillId="8" borderId="39" xfId="1" applyFont="1" applyFill="1" applyBorder="1" applyAlignment="1">
      <alignment horizontal="center" vertical="center" wrapText="1"/>
    </xf>
    <xf numFmtId="0" fontId="9" fillId="8" borderId="28" xfId="1" applyFont="1" applyFill="1" applyBorder="1" applyAlignment="1">
      <alignment horizontal="center" vertical="center" wrapText="1"/>
    </xf>
    <xf numFmtId="0" fontId="11" fillId="8" borderId="10" xfId="1" applyFont="1" applyFill="1" applyBorder="1" applyAlignment="1">
      <alignment horizontal="center" vertical="center" wrapText="1"/>
    </xf>
    <xf numFmtId="0" fontId="11" fillId="8" borderId="39" xfId="1" applyFont="1" applyFill="1" applyBorder="1" applyAlignment="1">
      <alignment horizontal="center" vertical="center" wrapText="1"/>
    </xf>
    <xf numFmtId="0" fontId="27" fillId="7" borderId="71" xfId="1" applyFont="1" applyFill="1" applyBorder="1" applyAlignment="1">
      <alignment horizontal="center" vertical="center" wrapText="1"/>
    </xf>
    <xf numFmtId="0" fontId="27" fillId="7" borderId="40" xfId="1" applyFont="1" applyFill="1" applyBorder="1" applyAlignment="1">
      <alignment horizontal="center" vertical="center" wrapText="1"/>
    </xf>
    <xf numFmtId="0" fontId="27" fillId="7" borderId="69" xfId="1" applyFont="1" applyFill="1" applyBorder="1" applyAlignment="1">
      <alignment horizontal="center" vertical="center" wrapText="1"/>
    </xf>
    <xf numFmtId="0" fontId="27" fillId="7" borderId="70" xfId="1" applyFont="1" applyFill="1" applyBorder="1" applyAlignment="1">
      <alignment horizontal="center" vertical="center" wrapText="1"/>
    </xf>
    <xf numFmtId="0" fontId="27" fillId="7" borderId="22" xfId="1" applyFont="1" applyFill="1" applyBorder="1" applyAlignment="1">
      <alignment horizontal="center" vertical="center" wrapText="1"/>
    </xf>
    <xf numFmtId="0" fontId="27" fillId="7" borderId="57" xfId="1" applyFont="1" applyFill="1" applyBorder="1" applyAlignment="1">
      <alignment horizontal="center" vertical="center" wrapText="1"/>
    </xf>
    <xf numFmtId="0" fontId="9" fillId="8" borderId="59" xfId="1" applyFont="1" applyFill="1" applyBorder="1" applyAlignment="1">
      <alignment horizontal="center" vertical="center" wrapText="1"/>
    </xf>
    <xf numFmtId="0" fontId="9" fillId="8" borderId="89" xfId="1" applyFont="1" applyFill="1" applyBorder="1" applyAlignment="1">
      <alignment horizontal="center" vertical="center" wrapText="1"/>
    </xf>
    <xf numFmtId="0" fontId="27" fillId="7" borderId="1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2" fontId="8" fillId="20" borderId="13" xfId="0" applyNumberFormat="1" applyFont="1" applyFill="1" applyBorder="1" applyAlignment="1">
      <alignment horizontal="center" vertical="center"/>
    </xf>
    <xf numFmtId="2" fontId="8" fillId="20" borderId="16" xfId="0" applyNumberFormat="1" applyFont="1" applyFill="1" applyBorder="1" applyAlignment="1">
      <alignment horizontal="center" vertical="center"/>
    </xf>
    <xf numFmtId="2" fontId="8" fillId="20" borderId="18" xfId="0" applyNumberFormat="1" applyFont="1" applyFill="1" applyBorder="1" applyAlignment="1">
      <alignment horizontal="center" vertical="center"/>
    </xf>
    <xf numFmtId="0" fontId="22" fillId="21" borderId="43" xfId="1" applyFont="1" applyFill="1" applyBorder="1" applyAlignment="1">
      <alignment horizontal="center" vertical="center" wrapText="1"/>
    </xf>
    <xf numFmtId="0" fontId="22" fillId="21" borderId="46" xfId="1" applyFont="1" applyFill="1" applyBorder="1" applyAlignment="1">
      <alignment horizontal="center" vertical="center" wrapText="1"/>
    </xf>
    <xf numFmtId="0" fontId="22" fillId="21" borderId="83" xfId="1" applyFont="1" applyFill="1" applyBorder="1" applyAlignment="1">
      <alignment horizontal="center" vertical="center" wrapText="1"/>
    </xf>
    <xf numFmtId="0" fontId="22" fillId="21" borderId="1" xfId="1" applyFont="1" applyFill="1" applyBorder="1" applyAlignment="1">
      <alignment horizontal="center" vertical="center" wrapText="1"/>
    </xf>
    <xf numFmtId="0" fontId="22" fillId="21" borderId="61" xfId="1" applyFont="1" applyFill="1" applyBorder="1" applyAlignment="1">
      <alignment horizontal="center" vertical="center" wrapText="1"/>
    </xf>
    <xf numFmtId="0" fontId="18" fillId="21" borderId="61" xfId="1" applyFont="1" applyFill="1" applyBorder="1" applyAlignment="1">
      <alignment horizontal="center" vertical="center" wrapText="1"/>
    </xf>
    <xf numFmtId="0" fontId="22" fillId="21" borderId="62" xfId="1" applyFont="1" applyFill="1" applyBorder="1" applyAlignment="1">
      <alignment horizontal="center" vertical="center" wrapText="1"/>
    </xf>
    <xf numFmtId="2" fontId="9" fillId="22" borderId="29" xfId="0" applyNumberFormat="1" applyFont="1" applyFill="1" applyBorder="1" applyAlignment="1">
      <alignment horizontal="center" vertical="center"/>
    </xf>
    <xf numFmtId="2" fontId="9" fillId="22" borderId="9" xfId="0" applyNumberFormat="1" applyFont="1" applyFill="1" applyBorder="1" applyAlignment="1">
      <alignment horizontal="center" vertical="center"/>
    </xf>
    <xf numFmtId="2" fontId="9" fillId="24" borderId="29" xfId="0" applyNumberFormat="1" applyFont="1" applyFill="1" applyBorder="1" applyAlignment="1">
      <alignment horizontal="center" vertical="center"/>
    </xf>
    <xf numFmtId="2" fontId="9" fillId="23" borderId="9" xfId="0" applyNumberFormat="1" applyFont="1" applyFill="1" applyBorder="1" applyAlignment="1">
      <alignment horizontal="center" vertical="center"/>
    </xf>
    <xf numFmtId="0" fontId="8" fillId="23" borderId="39" xfId="0" applyFont="1" applyFill="1" applyBorder="1" applyAlignment="1">
      <alignment horizontal="left" vertical="center"/>
    </xf>
    <xf numFmtId="0" fontId="9" fillId="8" borderId="51" xfId="1" applyFont="1" applyFill="1" applyBorder="1" applyAlignment="1">
      <alignment horizontal="center" vertical="center" wrapText="1"/>
    </xf>
    <xf numFmtId="0" fontId="9" fillId="8" borderId="4" xfId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27" fillId="7" borderId="42" xfId="1" applyFont="1" applyFill="1" applyBorder="1" applyAlignment="1">
      <alignment horizontal="center" vertical="center" wrapText="1"/>
    </xf>
    <xf numFmtId="10" fontId="9" fillId="0" borderId="41" xfId="0" applyNumberFormat="1" applyFont="1" applyBorder="1" applyAlignment="1">
      <alignment horizontal="center" vertical="center"/>
    </xf>
    <xf numFmtId="10" fontId="9" fillId="0" borderId="24" xfId="0" applyNumberFormat="1" applyFont="1" applyBorder="1" applyAlignment="1">
      <alignment horizontal="center" vertical="center"/>
    </xf>
    <xf numFmtId="10" fontId="9" fillId="0" borderId="25" xfId="0" applyNumberFormat="1" applyFont="1" applyBorder="1" applyAlignment="1">
      <alignment horizontal="center" vertical="center"/>
    </xf>
    <xf numFmtId="10" fontId="9" fillId="0" borderId="61" xfId="0" applyNumberFormat="1" applyFont="1" applyBorder="1" applyAlignment="1">
      <alignment horizontal="center" vertical="center"/>
    </xf>
    <xf numFmtId="10" fontId="9" fillId="0" borderId="62" xfId="0" applyNumberFormat="1" applyFont="1" applyBorder="1" applyAlignment="1">
      <alignment horizontal="center" vertical="center"/>
    </xf>
    <xf numFmtId="0" fontId="3" fillId="11" borderId="23" xfId="0" applyFont="1" applyFill="1" applyBorder="1" applyAlignment="1">
      <alignment horizontal="center" vertical="center"/>
    </xf>
    <xf numFmtId="0" fontId="3" fillId="11" borderId="24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1" borderId="25" xfId="0" applyFont="1" applyFill="1" applyBorder="1" applyAlignment="1">
      <alignment horizontal="center" vertical="center"/>
    </xf>
    <xf numFmtId="10" fontId="9" fillId="0" borderId="37" xfId="0" applyNumberFormat="1" applyFont="1" applyBorder="1" applyAlignment="1">
      <alignment horizontal="center" vertical="center"/>
    </xf>
    <xf numFmtId="10" fontId="9" fillId="0" borderId="55" xfId="0" applyNumberFormat="1" applyFont="1" applyBorder="1" applyAlignment="1">
      <alignment horizontal="center" vertical="center"/>
    </xf>
    <xf numFmtId="10" fontId="9" fillId="0" borderId="11" xfId="0" applyNumberFormat="1" applyFont="1" applyBorder="1" applyAlignment="1">
      <alignment horizontal="center" vertical="center"/>
    </xf>
    <xf numFmtId="10" fontId="9" fillId="0" borderId="27" xfId="0" applyNumberFormat="1" applyFont="1" applyBorder="1" applyAlignment="1">
      <alignment horizontal="center" vertical="center"/>
    </xf>
    <xf numFmtId="10" fontId="9" fillId="0" borderId="10" xfId="0" applyNumberFormat="1" applyFont="1" applyBorder="1" applyAlignment="1">
      <alignment horizontal="center" vertical="center"/>
    </xf>
    <xf numFmtId="10" fontId="9" fillId="0" borderId="28" xfId="0" applyNumberFormat="1" applyFont="1" applyBorder="1" applyAlignment="1">
      <alignment horizontal="center" vertical="center"/>
    </xf>
    <xf numFmtId="0" fontId="3" fillId="11" borderId="34" xfId="0" applyFont="1" applyFill="1" applyBorder="1" applyAlignment="1">
      <alignment horizontal="center" vertical="center"/>
    </xf>
    <xf numFmtId="0" fontId="3" fillId="11" borderId="61" xfId="0" applyFont="1" applyFill="1" applyBorder="1" applyAlignment="1">
      <alignment horizontal="center" vertical="center"/>
    </xf>
    <xf numFmtId="0" fontId="3" fillId="11" borderId="62" xfId="0" applyFont="1" applyFill="1" applyBorder="1" applyAlignment="1">
      <alignment horizontal="center" vertical="center"/>
    </xf>
    <xf numFmtId="10" fontId="9" fillId="0" borderId="66" xfId="0" applyNumberFormat="1" applyFont="1" applyBorder="1" applyAlignment="1">
      <alignment horizontal="center" vertical="center"/>
    </xf>
    <xf numFmtId="10" fontId="9" fillId="0" borderId="67" xfId="0" applyNumberFormat="1" applyFont="1" applyBorder="1" applyAlignment="1">
      <alignment horizontal="center" vertical="center"/>
    </xf>
    <xf numFmtId="0" fontId="3" fillId="12" borderId="23" xfId="0" applyFont="1" applyFill="1" applyBorder="1" applyAlignment="1">
      <alignment horizontal="center" vertical="center"/>
    </xf>
    <xf numFmtId="0" fontId="3" fillId="12" borderId="24" xfId="0" applyFont="1" applyFill="1" applyBorder="1" applyAlignment="1">
      <alignment horizontal="center" vertical="center"/>
    </xf>
    <xf numFmtId="0" fontId="3" fillId="12" borderId="25" xfId="0" applyFont="1" applyFill="1" applyBorder="1" applyAlignment="1">
      <alignment horizontal="center" vertical="center"/>
    </xf>
    <xf numFmtId="10" fontId="9" fillId="25" borderId="4" xfId="1" applyNumberFormat="1" applyFont="1" applyFill="1" applyBorder="1" applyAlignment="1">
      <alignment horizontal="center" vertical="center" wrapText="1"/>
    </xf>
    <xf numFmtId="10" fontId="9" fillId="25" borderId="52" xfId="1" applyNumberFormat="1" applyFont="1" applyFill="1" applyBorder="1" applyAlignment="1">
      <alignment horizontal="center" vertical="center" wrapText="1"/>
    </xf>
    <xf numFmtId="0" fontId="3" fillId="9" borderId="27" xfId="1" applyFont="1" applyFill="1" applyBorder="1" applyAlignment="1">
      <alignment horizontal="center" vertical="center" wrapText="1"/>
    </xf>
    <xf numFmtId="0" fontId="3" fillId="9" borderId="10" xfId="1" applyFont="1" applyFill="1" applyBorder="1" applyAlignment="1">
      <alignment horizontal="center" vertical="center" wrapText="1"/>
    </xf>
    <xf numFmtId="0" fontId="3" fillId="9" borderId="28" xfId="1" applyFont="1" applyFill="1" applyBorder="1" applyAlignment="1">
      <alignment horizontal="center" vertical="center" wrapText="1"/>
    </xf>
    <xf numFmtId="10" fontId="9" fillId="2" borderId="75" xfId="0" applyNumberFormat="1" applyFont="1" applyFill="1" applyBorder="1" applyAlignment="1">
      <alignment horizontal="center" vertical="center"/>
    </xf>
    <xf numFmtId="10" fontId="9" fillId="2" borderId="76" xfId="0" applyNumberFormat="1" applyFont="1" applyFill="1" applyBorder="1" applyAlignment="1">
      <alignment horizontal="center" vertical="center"/>
    </xf>
    <xf numFmtId="10" fontId="9" fillId="0" borderId="78" xfId="0" applyNumberFormat="1" applyFont="1" applyBorder="1" applyAlignment="1">
      <alignment horizontal="center" vertical="center"/>
    </xf>
    <xf numFmtId="10" fontId="9" fillId="0" borderId="81" xfId="0" applyNumberFormat="1" applyFont="1" applyBorder="1" applyAlignment="1">
      <alignment horizontal="center" vertical="center"/>
    </xf>
    <xf numFmtId="10" fontId="9" fillId="0" borderId="82" xfId="0" applyNumberFormat="1" applyFont="1" applyBorder="1" applyAlignment="1">
      <alignment horizontal="center" vertical="center"/>
    </xf>
    <xf numFmtId="0" fontId="3" fillId="9" borderId="23" xfId="0" applyFont="1" applyFill="1" applyBorder="1" applyAlignment="1">
      <alignment horizontal="center" vertical="center"/>
    </xf>
    <xf numFmtId="0" fontId="3" fillId="9" borderId="24" xfId="0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0" fontId="3" fillId="20" borderId="23" xfId="0" applyFont="1" applyFill="1" applyBorder="1" applyAlignment="1">
      <alignment horizontal="center" vertical="center"/>
    </xf>
    <xf numFmtId="0" fontId="3" fillId="20" borderId="24" xfId="0" applyFont="1" applyFill="1" applyBorder="1" applyAlignment="1">
      <alignment horizontal="center" vertical="center"/>
    </xf>
    <xf numFmtId="0" fontId="3" fillId="20" borderId="10" xfId="0" applyFont="1" applyFill="1" applyBorder="1" applyAlignment="1">
      <alignment horizontal="center" vertical="center"/>
    </xf>
    <xf numFmtId="0" fontId="3" fillId="20" borderId="25" xfId="0" applyFont="1" applyFill="1" applyBorder="1" applyAlignment="1">
      <alignment horizontal="center" vertical="center"/>
    </xf>
    <xf numFmtId="10" fontId="9" fillId="25" borderId="58" xfId="1" applyNumberFormat="1" applyFont="1" applyFill="1" applyBorder="1" applyAlignment="1">
      <alignment horizontal="center" vertical="center" wrapText="1"/>
    </xf>
    <xf numFmtId="0" fontId="3" fillId="9" borderId="34" xfId="1" applyFont="1" applyFill="1" applyBorder="1" applyAlignment="1">
      <alignment horizontal="center" vertical="center" wrapText="1"/>
    </xf>
    <xf numFmtId="0" fontId="3" fillId="9" borderId="61" xfId="1" applyFont="1" applyFill="1" applyBorder="1" applyAlignment="1">
      <alignment horizontal="center" vertical="center" wrapText="1"/>
    </xf>
    <xf numFmtId="0" fontId="3" fillId="9" borderId="62" xfId="1" applyFont="1" applyFill="1" applyBorder="1" applyAlignment="1">
      <alignment horizontal="center" vertical="center" wrapText="1"/>
    </xf>
    <xf numFmtId="10" fontId="9" fillId="0" borderId="68" xfId="0" applyNumberFormat="1" applyFont="1" applyBorder="1" applyAlignment="1">
      <alignment horizontal="center" vertical="center"/>
    </xf>
    <xf numFmtId="0" fontId="9" fillId="16" borderId="34" xfId="0" applyFont="1" applyFill="1" applyBorder="1" applyAlignment="1">
      <alignment horizontal="center" vertical="center"/>
    </xf>
    <xf numFmtId="0" fontId="9" fillId="16" borderId="61" xfId="0" applyFont="1" applyFill="1" applyBorder="1" applyAlignment="1">
      <alignment horizontal="center" vertical="center"/>
    </xf>
    <xf numFmtId="0" fontId="9" fillId="16" borderId="62" xfId="0" applyFont="1" applyFill="1" applyBorder="1" applyAlignment="1">
      <alignment horizontal="center" vertical="center"/>
    </xf>
    <xf numFmtId="0" fontId="9" fillId="17" borderId="0" xfId="0" applyFont="1" applyFill="1" applyAlignment="1">
      <alignment horizontal="center" vertical="center"/>
    </xf>
    <xf numFmtId="0" fontId="9" fillId="17" borderId="60" xfId="0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23" borderId="23" xfId="0" applyFont="1" applyFill="1" applyBorder="1" applyAlignment="1">
      <alignment horizontal="center" vertical="center"/>
    </xf>
    <xf numFmtId="0" fontId="9" fillId="23" borderId="31" xfId="0" applyFont="1" applyFill="1" applyBorder="1" applyAlignment="1">
      <alignment horizontal="center" vertical="center"/>
    </xf>
    <xf numFmtId="0" fontId="9" fillId="22" borderId="29" xfId="0" applyFont="1" applyFill="1" applyBorder="1" applyAlignment="1">
      <alignment horizontal="center" vertical="center"/>
    </xf>
    <xf numFmtId="0" fontId="9" fillId="22" borderId="41" xfId="0" applyFont="1" applyFill="1" applyBorder="1" applyAlignment="1">
      <alignment horizontal="center" vertical="center"/>
    </xf>
    <xf numFmtId="0" fontId="9" fillId="10" borderId="23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9" fillId="23" borderId="32" xfId="0" applyFont="1" applyFill="1" applyBorder="1" applyAlignment="1">
      <alignment horizontal="center" vertical="center"/>
    </xf>
    <xf numFmtId="0" fontId="9" fillId="23" borderId="50" xfId="0" applyFont="1" applyFill="1" applyBorder="1" applyAlignment="1">
      <alignment horizontal="center" vertical="center"/>
    </xf>
    <xf numFmtId="0" fontId="9" fillId="23" borderId="27" xfId="0" applyFont="1" applyFill="1" applyBorder="1" applyAlignment="1">
      <alignment horizontal="center" vertical="center"/>
    </xf>
    <xf numFmtId="0" fontId="9" fillId="23" borderId="10" xfId="0" applyFont="1" applyFill="1" applyBorder="1" applyAlignment="1">
      <alignment horizontal="center" vertical="center"/>
    </xf>
    <xf numFmtId="0" fontId="9" fillId="23" borderId="28" xfId="0" applyFont="1" applyFill="1" applyBorder="1" applyAlignment="1">
      <alignment horizontal="center" vertical="center"/>
    </xf>
    <xf numFmtId="0" fontId="9" fillId="23" borderId="23" xfId="0" applyFont="1" applyFill="1" applyBorder="1" applyAlignment="1">
      <alignment horizontal="left" vertical="center"/>
    </xf>
    <xf numFmtId="0" fontId="9" fillId="23" borderId="24" xfId="0" applyFont="1" applyFill="1" applyBorder="1" applyAlignment="1">
      <alignment horizontal="left" vertical="center"/>
    </xf>
    <xf numFmtId="0" fontId="9" fillId="23" borderId="25" xfId="0" applyFont="1" applyFill="1" applyBorder="1" applyAlignment="1">
      <alignment horizontal="left" vertical="center"/>
    </xf>
    <xf numFmtId="0" fontId="5" fillId="10" borderId="24" xfId="0" applyFont="1" applyFill="1" applyBorder="1"/>
    <xf numFmtId="0" fontId="5" fillId="10" borderId="25" xfId="0" applyFont="1" applyFill="1" applyBorder="1"/>
    <xf numFmtId="10" fontId="9" fillId="13" borderId="39" xfId="1" applyNumberFormat="1" applyFont="1" applyFill="1" applyBorder="1" applyAlignment="1">
      <alignment horizontal="center" vertical="center" wrapText="1"/>
    </xf>
    <xf numFmtId="10" fontId="9" fillId="13" borderId="57" xfId="1" applyNumberFormat="1" applyFont="1" applyFill="1" applyBorder="1" applyAlignment="1">
      <alignment horizontal="center" vertical="center" wrapText="1"/>
    </xf>
    <xf numFmtId="10" fontId="9" fillId="13" borderId="88" xfId="1" applyNumberFormat="1" applyFont="1" applyFill="1" applyBorder="1" applyAlignment="1">
      <alignment horizontal="center" vertical="center" wrapText="1"/>
    </xf>
    <xf numFmtId="10" fontId="9" fillId="14" borderId="39" xfId="1" applyNumberFormat="1" applyFont="1" applyFill="1" applyBorder="1" applyAlignment="1">
      <alignment horizontal="center" vertical="center" wrapText="1"/>
    </xf>
    <xf numFmtId="10" fontId="9" fillId="14" borderId="57" xfId="1" applyNumberFormat="1" applyFont="1" applyFill="1" applyBorder="1" applyAlignment="1">
      <alignment horizontal="center" vertical="center" wrapText="1"/>
    </xf>
    <xf numFmtId="10" fontId="9" fillId="14" borderId="88" xfId="1" applyNumberFormat="1" applyFont="1" applyFill="1" applyBorder="1" applyAlignment="1">
      <alignment horizontal="center" vertical="center" wrapText="1"/>
    </xf>
    <xf numFmtId="0" fontId="25" fillId="9" borderId="70" xfId="1" applyFont="1" applyFill="1" applyBorder="1" applyAlignment="1">
      <alignment horizontal="center" vertical="center" wrapText="1"/>
    </xf>
    <xf numFmtId="0" fontId="25" fillId="9" borderId="12" xfId="1" applyFont="1" applyFill="1" applyBorder="1" applyAlignment="1">
      <alignment horizontal="center" vertical="center" wrapText="1"/>
    </xf>
    <xf numFmtId="0" fontId="25" fillId="9" borderId="71" xfId="1" applyFont="1" applyFill="1" applyBorder="1" applyAlignment="1">
      <alignment horizontal="center" vertical="center" wrapText="1"/>
    </xf>
    <xf numFmtId="0" fontId="9" fillId="22" borderId="23" xfId="0" applyFont="1" applyFill="1" applyBorder="1" applyAlignment="1">
      <alignment horizontal="center" vertical="center"/>
    </xf>
    <xf numFmtId="0" fontId="9" fillId="22" borderId="31" xfId="0" applyFont="1" applyFill="1" applyBorder="1" applyAlignment="1">
      <alignment horizontal="center" vertical="center"/>
    </xf>
    <xf numFmtId="2" fontId="9" fillId="23" borderId="29" xfId="0" applyNumberFormat="1" applyFont="1" applyFill="1" applyBorder="1" applyAlignment="1">
      <alignment horizontal="center" vertical="center"/>
    </xf>
    <xf numFmtId="2" fontId="9" fillId="23" borderId="41" xfId="0" applyNumberFormat="1" applyFont="1" applyFill="1" applyBorder="1" applyAlignment="1">
      <alignment horizontal="center" vertical="center"/>
    </xf>
    <xf numFmtId="0" fontId="25" fillId="9" borderId="13" xfId="0" applyFont="1" applyFill="1" applyBorder="1" applyAlignment="1">
      <alignment horizontal="center" vertical="center"/>
    </xf>
    <xf numFmtId="0" fontId="25" fillId="9" borderId="14" xfId="0" applyFont="1" applyFill="1" applyBorder="1" applyAlignment="1">
      <alignment horizontal="center" vertical="center"/>
    </xf>
    <xf numFmtId="0" fontId="25" fillId="9" borderId="33" xfId="0" applyFont="1" applyFill="1" applyBorder="1" applyAlignment="1">
      <alignment horizontal="center" vertical="center"/>
    </xf>
    <xf numFmtId="0" fontId="25" fillId="9" borderId="15" xfId="0" applyFont="1" applyFill="1" applyBorder="1" applyAlignment="1">
      <alignment horizontal="center" vertical="center"/>
    </xf>
    <xf numFmtId="0" fontId="25" fillId="9" borderId="27" xfId="0" applyFont="1" applyFill="1" applyBorder="1" applyAlignment="1">
      <alignment horizontal="center" vertical="center"/>
    </xf>
    <xf numFmtId="0" fontId="25" fillId="9" borderId="10" xfId="0" applyFont="1" applyFill="1" applyBorder="1" applyAlignment="1">
      <alignment horizontal="center" vertical="center"/>
    </xf>
    <xf numFmtId="0" fontId="25" fillId="9" borderId="28" xfId="0" applyFont="1" applyFill="1" applyBorder="1" applyAlignment="1">
      <alignment horizontal="center" vertical="center"/>
    </xf>
    <xf numFmtId="0" fontId="9" fillId="23" borderId="29" xfId="0" applyFont="1" applyFill="1" applyBorder="1" applyAlignment="1">
      <alignment horizontal="right" vertical="center"/>
    </xf>
    <xf numFmtId="0" fontId="9" fillId="23" borderId="41" xfId="0" applyFont="1" applyFill="1" applyBorder="1" applyAlignment="1">
      <alignment horizontal="right" vertical="center"/>
    </xf>
    <xf numFmtId="0" fontId="19" fillId="3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23" fillId="3" borderId="34" xfId="1" applyFont="1" applyFill="1" applyBorder="1" applyAlignment="1">
      <alignment horizontal="center" vertical="center" wrapText="1"/>
    </xf>
    <xf numFmtId="0" fontId="23" fillId="3" borderId="61" xfId="1" applyFont="1" applyFill="1" applyBorder="1" applyAlignment="1">
      <alignment horizontal="center" vertical="center" wrapText="1"/>
    </xf>
    <xf numFmtId="0" fontId="23" fillId="3" borderId="62" xfId="1" applyFont="1" applyFill="1" applyBorder="1" applyAlignment="1">
      <alignment horizontal="center" vertical="center" wrapText="1"/>
    </xf>
    <xf numFmtId="0" fontId="26" fillId="4" borderId="84" xfId="1" applyFont="1" applyFill="1" applyBorder="1" applyAlignment="1">
      <alignment horizontal="center" vertical="center" wrapText="1"/>
    </xf>
    <xf numFmtId="0" fontId="26" fillId="4" borderId="85" xfId="1" applyFont="1" applyFill="1" applyBorder="1" applyAlignment="1">
      <alignment horizontal="center" vertical="center" wrapText="1"/>
    </xf>
    <xf numFmtId="0" fontId="26" fillId="4" borderId="87" xfId="1" applyFont="1" applyFill="1" applyBorder="1" applyAlignment="1">
      <alignment horizontal="center" vertical="center" wrapText="1"/>
    </xf>
    <xf numFmtId="0" fontId="29" fillId="4" borderId="30" xfId="1" applyFont="1" applyFill="1" applyBorder="1" applyAlignment="1">
      <alignment horizontal="center" vertical="center" wrapText="1"/>
    </xf>
    <xf numFmtId="0" fontId="29" fillId="4" borderId="86" xfId="1" applyFont="1" applyFill="1" applyBorder="1" applyAlignment="1">
      <alignment horizontal="center" vertical="center" wrapText="1"/>
    </xf>
    <xf numFmtId="0" fontId="29" fillId="4" borderId="26" xfId="1" applyFont="1" applyFill="1" applyBorder="1" applyAlignment="1">
      <alignment horizontal="center" vertical="center" wrapText="1"/>
    </xf>
    <xf numFmtId="0" fontId="25" fillId="4" borderId="62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11" fillId="5" borderId="28" xfId="1" applyFont="1" applyFill="1" applyBorder="1" applyAlignment="1">
      <alignment horizontal="center" vertical="center" wrapText="1"/>
    </xf>
    <xf numFmtId="0" fontId="11" fillId="5" borderId="57" xfId="1" applyFont="1" applyFill="1" applyBorder="1" applyAlignment="1">
      <alignment horizontal="center" vertical="center" wrapText="1"/>
    </xf>
    <xf numFmtId="0" fontId="11" fillId="5" borderId="42" xfId="1" applyFont="1" applyFill="1" applyBorder="1" applyAlignment="1">
      <alignment horizontal="center" vertical="center" wrapText="1"/>
    </xf>
    <xf numFmtId="10" fontId="3" fillId="6" borderId="56" xfId="1" applyNumberFormat="1" applyFont="1" applyFill="1" applyBorder="1" applyAlignment="1">
      <alignment horizontal="center" vertical="center" wrapText="1"/>
    </xf>
    <xf numFmtId="10" fontId="2" fillId="6" borderId="36" xfId="1" applyNumberFormat="1" applyFont="1" applyFill="1" applyBorder="1" applyAlignment="1">
      <alignment horizontal="center" vertical="center" wrapText="1"/>
    </xf>
    <xf numFmtId="10" fontId="2" fillId="6" borderId="38" xfId="1" applyNumberFormat="1" applyFont="1" applyFill="1" applyBorder="1" applyAlignment="1">
      <alignment horizontal="center" vertical="center" wrapText="1"/>
    </xf>
    <xf numFmtId="10" fontId="9" fillId="6" borderId="39" xfId="1" applyNumberFormat="1" applyFont="1" applyFill="1" applyBorder="1" applyAlignment="1">
      <alignment horizontal="center" vertical="center" wrapText="1"/>
    </xf>
    <xf numFmtId="10" fontId="9" fillId="6" borderId="57" xfId="1" applyNumberFormat="1" applyFont="1" applyFill="1" applyBorder="1" applyAlignment="1">
      <alignment horizontal="center" vertical="center" wrapText="1"/>
    </xf>
    <xf numFmtId="10" fontId="9" fillId="6" borderId="88" xfId="1" applyNumberFormat="1" applyFont="1" applyFill="1" applyBorder="1" applyAlignment="1">
      <alignment horizontal="center" vertical="center" wrapText="1"/>
    </xf>
    <xf numFmtId="10" fontId="9" fillId="19" borderId="39" xfId="1" applyNumberFormat="1" applyFont="1" applyFill="1" applyBorder="1" applyAlignment="1">
      <alignment horizontal="center" vertical="center" wrapText="1"/>
    </xf>
    <xf numFmtId="10" fontId="9" fillId="19" borderId="57" xfId="1" applyNumberFormat="1" applyFont="1" applyFill="1" applyBorder="1" applyAlignment="1">
      <alignment horizontal="center" vertical="center" wrapText="1"/>
    </xf>
    <xf numFmtId="10" fontId="9" fillId="19" borderId="88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47</xdr:row>
      <xdr:rowOff>0</xdr:rowOff>
    </xdr:from>
    <xdr:to>
      <xdr:col>25</xdr:col>
      <xdr:colOff>1085176</xdr:colOff>
      <xdr:row>48</xdr:row>
      <xdr:rowOff>9525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17050" y="19754850"/>
          <a:ext cx="1085850" cy="3905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1897206</xdr:colOff>
      <xdr:row>0</xdr:row>
      <xdr:rowOff>121226</xdr:rowOff>
    </xdr:from>
    <xdr:to>
      <xdr:col>2</xdr:col>
      <xdr:colOff>305129</xdr:colOff>
      <xdr:row>0</xdr:row>
      <xdr:rowOff>1523999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97206" y="121226"/>
          <a:ext cx="2017898" cy="1402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754061</xdr:colOff>
      <xdr:row>0</xdr:row>
      <xdr:rowOff>188516</xdr:rowOff>
    </xdr:from>
    <xdr:to>
      <xdr:col>32</xdr:col>
      <xdr:colOff>658811</xdr:colOff>
      <xdr:row>0</xdr:row>
      <xdr:rowOff>1398192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4369374" y="188516"/>
          <a:ext cx="4071937" cy="1209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368"/>
  <sheetViews>
    <sheetView tabSelected="1" view="pageLayout" topLeftCell="A82" zoomScaleNormal="98" zoomScaleSheetLayoutView="100" workbookViewId="0">
      <selection activeCell="E88" sqref="E88"/>
    </sheetView>
  </sheetViews>
  <sheetFormatPr defaultRowHeight="15"/>
  <cols>
    <col min="1" max="1" width="36.5703125" style="3" customWidth="1"/>
    <col min="2" max="2" width="15.28515625" customWidth="1"/>
    <col min="3" max="4" width="15.85546875" customWidth="1"/>
    <col min="5" max="5" width="16" customWidth="1"/>
    <col min="6" max="6" width="16.42578125" customWidth="1"/>
    <col min="7" max="7" width="16.28515625" customWidth="1"/>
    <col min="8" max="8" width="16.85546875" customWidth="1"/>
    <col min="9" max="11" width="16" customWidth="1"/>
    <col min="12" max="12" width="16.28515625" customWidth="1"/>
    <col min="13" max="13" width="16.140625" customWidth="1"/>
    <col min="14" max="14" width="15.7109375" customWidth="1"/>
    <col min="15" max="15" width="15.85546875" customWidth="1"/>
    <col min="16" max="16" width="16" customWidth="1"/>
    <col min="17" max="17" width="15.85546875" customWidth="1"/>
    <col min="18" max="19" width="16" customWidth="1"/>
    <col min="20" max="20" width="16.28515625" customWidth="1"/>
    <col min="21" max="22" width="15.42578125" customWidth="1"/>
    <col min="23" max="23" width="16" customWidth="1"/>
    <col min="24" max="24" width="15.42578125" customWidth="1"/>
    <col min="25" max="25" width="16" customWidth="1"/>
    <col min="26" max="26" width="17.140625" customWidth="1"/>
    <col min="27" max="27" width="16.7109375" customWidth="1"/>
    <col min="28" max="28" width="16.5703125" customWidth="1"/>
    <col min="29" max="29" width="15.5703125" customWidth="1"/>
    <col min="30" max="30" width="14.140625" customWidth="1"/>
    <col min="31" max="31" width="13.42578125" customWidth="1"/>
    <col min="32" max="32" width="15.140625" customWidth="1"/>
    <col min="33" max="33" width="13.5703125" customWidth="1"/>
    <col min="34" max="34" width="17.42578125" customWidth="1"/>
  </cols>
  <sheetData>
    <row r="1" spans="1:37" ht="130.5" customHeight="1">
      <c r="A1" s="247" t="s">
        <v>136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3"/>
      <c r="AJ1" s="3"/>
      <c r="AK1" s="3"/>
    </row>
    <row r="2" spans="1:37" ht="60" customHeight="1" thickBot="1">
      <c r="A2" s="249" t="s">
        <v>141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1"/>
      <c r="AI2" s="3"/>
      <c r="AJ2" s="3"/>
      <c r="AK2" s="3"/>
    </row>
    <row r="3" spans="1:37" ht="44.25" customHeight="1" thickBot="1">
      <c r="A3" s="252" t="s">
        <v>72</v>
      </c>
      <c r="B3" s="255" t="s">
        <v>46</v>
      </c>
      <c r="C3" s="258" t="s">
        <v>47</v>
      </c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60" t="s">
        <v>60</v>
      </c>
      <c r="AD3" s="263" t="s">
        <v>1</v>
      </c>
      <c r="AE3" s="264"/>
      <c r="AF3" s="265"/>
      <c r="AG3" s="266" t="s">
        <v>2</v>
      </c>
      <c r="AH3" s="266" t="s">
        <v>49</v>
      </c>
      <c r="AI3" s="3"/>
      <c r="AJ3" s="3"/>
      <c r="AK3" s="3"/>
    </row>
    <row r="4" spans="1:37" ht="41.25" customHeight="1" thickBot="1">
      <c r="A4" s="253"/>
      <c r="B4" s="256"/>
      <c r="C4" s="120">
        <v>1</v>
      </c>
      <c r="D4" s="123">
        <v>2</v>
      </c>
      <c r="E4" s="128">
        <v>3</v>
      </c>
      <c r="F4" s="128">
        <v>4</v>
      </c>
      <c r="G4" s="120">
        <v>5</v>
      </c>
      <c r="H4" s="122">
        <v>6</v>
      </c>
      <c r="I4" s="121">
        <v>7</v>
      </c>
      <c r="J4" s="121">
        <v>8</v>
      </c>
      <c r="K4" s="121">
        <v>9</v>
      </c>
      <c r="L4" s="121">
        <v>10</v>
      </c>
      <c r="M4" s="123">
        <v>11</v>
      </c>
      <c r="N4" s="124">
        <v>12</v>
      </c>
      <c r="O4" s="124">
        <v>13</v>
      </c>
      <c r="P4" s="120">
        <v>14</v>
      </c>
      <c r="Q4" s="121">
        <v>15</v>
      </c>
      <c r="R4" s="125">
        <v>16</v>
      </c>
      <c r="S4" s="121">
        <v>17</v>
      </c>
      <c r="T4" s="121">
        <v>18</v>
      </c>
      <c r="U4" s="121">
        <v>19</v>
      </c>
      <c r="V4" s="121">
        <v>20</v>
      </c>
      <c r="W4" s="122">
        <v>21</v>
      </c>
      <c r="X4" s="125">
        <v>22</v>
      </c>
      <c r="Y4" s="121">
        <v>23</v>
      </c>
      <c r="Z4" s="121">
        <v>24</v>
      </c>
      <c r="AA4" s="152">
        <v>25</v>
      </c>
      <c r="AB4" s="152">
        <v>26</v>
      </c>
      <c r="AC4" s="261"/>
      <c r="AD4" s="269" t="s">
        <v>5</v>
      </c>
      <c r="AE4" s="225" t="s">
        <v>4</v>
      </c>
      <c r="AF4" s="228" t="s">
        <v>48</v>
      </c>
      <c r="AG4" s="267"/>
      <c r="AH4" s="267"/>
      <c r="AI4" s="3"/>
      <c r="AJ4" s="3"/>
      <c r="AK4" s="3"/>
    </row>
    <row r="5" spans="1:37" ht="59.25" customHeight="1">
      <c r="A5" s="253"/>
      <c r="B5" s="256"/>
      <c r="C5" s="117" t="s">
        <v>83</v>
      </c>
      <c r="D5" s="126" t="s">
        <v>99</v>
      </c>
      <c r="E5" s="126" t="s">
        <v>102</v>
      </c>
      <c r="F5" s="126" t="s">
        <v>95</v>
      </c>
      <c r="G5" s="127" t="s">
        <v>96</v>
      </c>
      <c r="H5" s="113" t="s">
        <v>130</v>
      </c>
      <c r="I5" s="111" t="s">
        <v>85</v>
      </c>
      <c r="J5" s="111" t="s">
        <v>84</v>
      </c>
      <c r="K5" s="111" t="s">
        <v>92</v>
      </c>
      <c r="L5" s="111" t="s">
        <v>98</v>
      </c>
      <c r="M5" s="111" t="s">
        <v>149</v>
      </c>
      <c r="N5" s="112" t="s">
        <v>93</v>
      </c>
      <c r="O5" s="114" t="s">
        <v>87</v>
      </c>
      <c r="P5" s="114" t="s">
        <v>88</v>
      </c>
      <c r="Q5" s="113" t="s">
        <v>134</v>
      </c>
      <c r="R5" s="112" t="s">
        <v>89</v>
      </c>
      <c r="S5" s="114" t="s">
        <v>120</v>
      </c>
      <c r="T5" s="115" t="s">
        <v>90</v>
      </c>
      <c r="U5" s="111" t="s">
        <v>68</v>
      </c>
      <c r="V5" s="116" t="s">
        <v>91</v>
      </c>
      <c r="W5" s="119" t="s">
        <v>142</v>
      </c>
      <c r="X5" s="116" t="s">
        <v>123</v>
      </c>
      <c r="Y5" s="114" t="s">
        <v>76</v>
      </c>
      <c r="Z5" s="117" t="s">
        <v>145</v>
      </c>
      <c r="AA5" s="118" t="s">
        <v>143</v>
      </c>
      <c r="AB5" s="119" t="s">
        <v>94</v>
      </c>
      <c r="AC5" s="261"/>
      <c r="AD5" s="270"/>
      <c r="AE5" s="226"/>
      <c r="AF5" s="229"/>
      <c r="AG5" s="267"/>
      <c r="AH5" s="267"/>
      <c r="AI5" s="3"/>
      <c r="AJ5" s="3"/>
      <c r="AK5" s="3"/>
    </row>
    <row r="6" spans="1:37" ht="42.75" customHeight="1">
      <c r="A6" s="254"/>
      <c r="B6" s="257"/>
      <c r="C6" s="134" t="s">
        <v>61</v>
      </c>
      <c r="D6" s="135" t="s">
        <v>61</v>
      </c>
      <c r="E6" s="135" t="s">
        <v>61</v>
      </c>
      <c r="F6" s="136" t="s">
        <v>61</v>
      </c>
      <c r="G6" s="137" t="s">
        <v>61</v>
      </c>
      <c r="H6" s="138" t="s">
        <v>61</v>
      </c>
      <c r="I6" s="135" t="s">
        <v>61</v>
      </c>
      <c r="J6" s="138" t="s">
        <v>62</v>
      </c>
      <c r="K6" s="135" t="s">
        <v>61</v>
      </c>
      <c r="L6" s="135" t="s">
        <v>61</v>
      </c>
      <c r="M6" s="135" t="s">
        <v>61</v>
      </c>
      <c r="N6" s="136" t="s">
        <v>61</v>
      </c>
      <c r="O6" s="137" t="s">
        <v>61</v>
      </c>
      <c r="P6" s="137" t="s">
        <v>61</v>
      </c>
      <c r="Q6" s="139" t="s">
        <v>63</v>
      </c>
      <c r="R6" s="135" t="s">
        <v>63</v>
      </c>
      <c r="S6" s="135" t="s">
        <v>63</v>
      </c>
      <c r="T6" s="135" t="s">
        <v>64</v>
      </c>
      <c r="U6" s="135" t="s">
        <v>64</v>
      </c>
      <c r="V6" s="135" t="s">
        <v>64</v>
      </c>
      <c r="W6" s="135" t="s">
        <v>65</v>
      </c>
      <c r="X6" s="138" t="s">
        <v>65</v>
      </c>
      <c r="Y6" s="135" t="s">
        <v>65</v>
      </c>
      <c r="Z6" s="138" t="s">
        <v>78</v>
      </c>
      <c r="AA6" s="135" t="s">
        <v>78</v>
      </c>
      <c r="AB6" s="140" t="s">
        <v>78</v>
      </c>
      <c r="AC6" s="262"/>
      <c r="AD6" s="271"/>
      <c r="AE6" s="227"/>
      <c r="AF6" s="230"/>
      <c r="AG6" s="268"/>
      <c r="AH6" s="268"/>
      <c r="AI6" s="3"/>
      <c r="AJ6" s="3"/>
      <c r="AK6" s="3"/>
    </row>
    <row r="7" spans="1:37" ht="30" customHeight="1" thickBot="1">
      <c r="A7" s="231" t="s">
        <v>3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3"/>
      <c r="AI7" s="3"/>
      <c r="AJ7" s="3"/>
      <c r="AK7" s="3"/>
    </row>
    <row r="8" spans="1:37" ht="30" customHeight="1" thickBot="1">
      <c r="A8" s="63" t="s">
        <v>7</v>
      </c>
      <c r="B8" s="22" t="s">
        <v>8</v>
      </c>
      <c r="C8" s="53">
        <v>6.69</v>
      </c>
      <c r="D8" s="53">
        <v>7.03</v>
      </c>
      <c r="E8" s="85">
        <v>6.99</v>
      </c>
      <c r="F8" s="85">
        <v>5.59</v>
      </c>
      <c r="G8" s="85">
        <v>5.19</v>
      </c>
      <c r="H8" s="21">
        <v>4.79</v>
      </c>
      <c r="I8" s="21">
        <v>6.19</v>
      </c>
      <c r="J8" s="21">
        <v>5.99</v>
      </c>
      <c r="K8" s="85">
        <v>6.18</v>
      </c>
      <c r="L8" s="85">
        <v>5.99</v>
      </c>
      <c r="M8" s="85">
        <v>7.87</v>
      </c>
      <c r="N8" s="85">
        <v>6.79</v>
      </c>
      <c r="O8" s="85">
        <v>6.98</v>
      </c>
      <c r="P8" s="85">
        <v>7.4</v>
      </c>
      <c r="Q8" s="85">
        <v>5.29</v>
      </c>
      <c r="R8" s="21">
        <v>5.19</v>
      </c>
      <c r="S8" s="21">
        <v>5.89</v>
      </c>
      <c r="T8" s="85">
        <v>5.59</v>
      </c>
      <c r="U8" s="85">
        <v>6.99</v>
      </c>
      <c r="V8" s="21">
        <v>7.59</v>
      </c>
      <c r="W8" s="21">
        <v>5.49</v>
      </c>
      <c r="X8" s="21">
        <v>6.49</v>
      </c>
      <c r="Y8" s="21">
        <v>5.99</v>
      </c>
      <c r="Z8" s="85">
        <v>6.75</v>
      </c>
      <c r="AA8" s="85">
        <v>7.29</v>
      </c>
      <c r="AB8" s="85">
        <v>5.99</v>
      </c>
      <c r="AC8" s="55">
        <v>4</v>
      </c>
      <c r="AD8" s="131">
        <f>MIN(C8:AB8)</f>
        <v>4.79</v>
      </c>
      <c r="AE8" s="104">
        <f>MAX(C8:AB8)</f>
        <v>7.87</v>
      </c>
      <c r="AF8" s="105">
        <f>AE8/AD8-1</f>
        <v>0.64300626304801667</v>
      </c>
      <c r="AG8" s="34">
        <f t="shared" ref="AG8:AG26" si="0">AVERAGE(C8:AB8)</f>
        <v>6.3157692307692326</v>
      </c>
      <c r="AH8" s="31">
        <f t="shared" ref="AH8:AH26" si="1">AC8*AG8</f>
        <v>25.26307692307693</v>
      </c>
      <c r="AI8" s="12"/>
      <c r="AJ8" s="3"/>
      <c r="AK8" s="3"/>
    </row>
    <row r="9" spans="1:37" ht="30" customHeight="1" thickBot="1">
      <c r="A9" s="64" t="s">
        <v>32</v>
      </c>
      <c r="B9" s="19" t="s">
        <v>8</v>
      </c>
      <c r="C9" s="53">
        <v>6.59</v>
      </c>
      <c r="D9" s="53">
        <v>8.85</v>
      </c>
      <c r="E9" s="86">
        <v>6.99</v>
      </c>
      <c r="F9" s="86">
        <v>6.59</v>
      </c>
      <c r="G9" s="86">
        <v>5.79</v>
      </c>
      <c r="H9" s="53">
        <v>5.19</v>
      </c>
      <c r="I9" s="53">
        <v>8.99</v>
      </c>
      <c r="J9" s="53">
        <v>5.79</v>
      </c>
      <c r="K9" s="86">
        <v>5.99</v>
      </c>
      <c r="L9" s="86">
        <v>5.89</v>
      </c>
      <c r="M9" s="86">
        <v>8.98</v>
      </c>
      <c r="N9" s="86">
        <v>8.99</v>
      </c>
      <c r="O9" s="86">
        <v>7.49</v>
      </c>
      <c r="P9" s="86">
        <v>8.0500000000000007</v>
      </c>
      <c r="Q9" s="86">
        <v>4.99</v>
      </c>
      <c r="R9" s="53">
        <v>5.99</v>
      </c>
      <c r="S9" s="53">
        <v>6.19</v>
      </c>
      <c r="T9" s="86">
        <v>5.89</v>
      </c>
      <c r="U9" s="86">
        <v>8.99</v>
      </c>
      <c r="V9" s="53">
        <v>5.99</v>
      </c>
      <c r="W9" s="53">
        <v>5.79</v>
      </c>
      <c r="X9" s="53">
        <v>7.69</v>
      </c>
      <c r="Y9" s="21">
        <v>5.99</v>
      </c>
      <c r="Z9" s="86">
        <v>6.89</v>
      </c>
      <c r="AA9" s="86">
        <v>7.19</v>
      </c>
      <c r="AB9" s="86">
        <v>7.69</v>
      </c>
      <c r="AC9" s="56">
        <v>3</v>
      </c>
      <c r="AD9" s="132">
        <f t="shared" ref="AD9:AD26" si="2">MIN(C9:AB9)</f>
        <v>4.99</v>
      </c>
      <c r="AE9" s="104">
        <f t="shared" ref="AE9:AE26" si="3">MAX(C9:AB9)</f>
        <v>8.99</v>
      </c>
      <c r="AF9" s="106">
        <f t="shared" ref="AF9:AF26" si="4">AE9/AD9-1</f>
        <v>0.80160320641282556</v>
      </c>
      <c r="AG9" s="35">
        <f t="shared" si="0"/>
        <v>6.9019230769230751</v>
      </c>
      <c r="AH9" s="32">
        <f t="shared" si="1"/>
        <v>20.705769230769224</v>
      </c>
      <c r="AI9" s="12"/>
      <c r="AJ9" s="3"/>
      <c r="AK9" s="3"/>
    </row>
    <row r="10" spans="1:37" ht="30" customHeight="1" thickBot="1">
      <c r="A10" s="64" t="s">
        <v>36</v>
      </c>
      <c r="B10" s="19" t="s">
        <v>8</v>
      </c>
      <c r="C10" s="53">
        <v>4.49</v>
      </c>
      <c r="D10" s="53">
        <v>4.43</v>
      </c>
      <c r="E10" s="86">
        <v>4.49</v>
      </c>
      <c r="F10" s="86">
        <v>3.85</v>
      </c>
      <c r="G10" s="86">
        <v>3.49</v>
      </c>
      <c r="H10" s="53">
        <v>3.68</v>
      </c>
      <c r="I10" s="53">
        <v>4.29</v>
      </c>
      <c r="J10" s="53">
        <v>4.49</v>
      </c>
      <c r="K10" s="86">
        <v>4.3899999999999997</v>
      </c>
      <c r="L10" s="86">
        <v>3.99</v>
      </c>
      <c r="M10" s="86">
        <v>5.18</v>
      </c>
      <c r="N10" s="86">
        <v>4.99</v>
      </c>
      <c r="O10" s="86">
        <v>5.48</v>
      </c>
      <c r="P10" s="86">
        <v>4.79</v>
      </c>
      <c r="Q10" s="86">
        <v>3.79</v>
      </c>
      <c r="R10" s="53">
        <v>3.79</v>
      </c>
      <c r="S10" s="53">
        <v>3.89</v>
      </c>
      <c r="T10" s="86">
        <v>3.99</v>
      </c>
      <c r="U10" s="86">
        <v>4.79</v>
      </c>
      <c r="V10" s="53">
        <v>5.29</v>
      </c>
      <c r="W10" s="53">
        <v>3.99</v>
      </c>
      <c r="X10" s="53">
        <v>3.99</v>
      </c>
      <c r="Y10" s="21">
        <v>3.89</v>
      </c>
      <c r="Z10" s="86">
        <v>3.69</v>
      </c>
      <c r="AA10" s="86">
        <v>4.75</v>
      </c>
      <c r="AB10" s="86">
        <v>3.89</v>
      </c>
      <c r="AC10" s="57">
        <v>6</v>
      </c>
      <c r="AD10" s="132">
        <f t="shared" si="2"/>
        <v>3.49</v>
      </c>
      <c r="AE10" s="104">
        <f t="shared" si="3"/>
        <v>5.48</v>
      </c>
      <c r="AF10" s="106">
        <f t="shared" si="4"/>
        <v>0.57020057306590255</v>
      </c>
      <c r="AG10" s="35">
        <f t="shared" si="0"/>
        <v>4.2988461538461546</v>
      </c>
      <c r="AH10" s="32">
        <f t="shared" si="1"/>
        <v>25.793076923076928</v>
      </c>
      <c r="AI10" s="12"/>
      <c r="AJ10" s="3"/>
      <c r="AK10" s="3"/>
    </row>
    <row r="11" spans="1:37" ht="30" customHeight="1" thickBot="1">
      <c r="A11" s="64" t="s">
        <v>9</v>
      </c>
      <c r="B11" s="19" t="s">
        <v>10</v>
      </c>
      <c r="C11" s="53">
        <v>10.99</v>
      </c>
      <c r="D11" s="53">
        <v>10.95</v>
      </c>
      <c r="E11" s="86">
        <v>10.9</v>
      </c>
      <c r="F11" s="86">
        <v>8.99</v>
      </c>
      <c r="G11" s="86">
        <v>10.49</v>
      </c>
      <c r="H11" s="53">
        <v>8.98</v>
      </c>
      <c r="I11" s="53">
        <v>9.99</v>
      </c>
      <c r="J11" s="53">
        <v>11.49</v>
      </c>
      <c r="K11" s="86">
        <v>9.7799999999999994</v>
      </c>
      <c r="L11" s="86">
        <v>9.49</v>
      </c>
      <c r="M11" s="86">
        <v>12.98</v>
      </c>
      <c r="N11" s="86">
        <v>11.54</v>
      </c>
      <c r="O11" s="86">
        <v>9.98</v>
      </c>
      <c r="P11" s="86">
        <v>11.99</v>
      </c>
      <c r="Q11" s="86">
        <v>9.99</v>
      </c>
      <c r="R11" s="53">
        <v>9.99</v>
      </c>
      <c r="S11" s="53">
        <v>9.49</v>
      </c>
      <c r="T11" s="86">
        <v>9.98</v>
      </c>
      <c r="U11" s="86">
        <v>10.99</v>
      </c>
      <c r="V11" s="53">
        <v>11.49</v>
      </c>
      <c r="W11" s="53">
        <v>9.49</v>
      </c>
      <c r="X11" s="53">
        <v>11.99</v>
      </c>
      <c r="Y11" s="85">
        <v>11.99</v>
      </c>
      <c r="Z11" s="86">
        <v>10.99</v>
      </c>
      <c r="AA11" s="86">
        <v>12.59</v>
      </c>
      <c r="AB11" s="86">
        <v>11.49</v>
      </c>
      <c r="AC11" s="56">
        <v>4</v>
      </c>
      <c r="AD11" s="132">
        <f t="shared" si="2"/>
        <v>8.98</v>
      </c>
      <c r="AE11" s="104">
        <f t="shared" si="3"/>
        <v>12.98</v>
      </c>
      <c r="AF11" s="106">
        <f t="shared" si="4"/>
        <v>0.44543429844098004</v>
      </c>
      <c r="AG11" s="35">
        <f t="shared" si="0"/>
        <v>10.731153846153848</v>
      </c>
      <c r="AH11" s="32">
        <f t="shared" si="1"/>
        <v>42.924615384615393</v>
      </c>
      <c r="AI11" s="12"/>
      <c r="AJ11" s="3"/>
      <c r="AK11" s="3"/>
    </row>
    <row r="12" spans="1:37" ht="30" customHeight="1" thickBot="1">
      <c r="A12" s="64" t="s">
        <v>11</v>
      </c>
      <c r="B12" s="20" t="s">
        <v>8</v>
      </c>
      <c r="C12" s="53">
        <v>6.69</v>
      </c>
      <c r="D12" s="53">
        <v>6.09</v>
      </c>
      <c r="E12" s="86">
        <v>9.19</v>
      </c>
      <c r="F12" s="86">
        <v>3.19</v>
      </c>
      <c r="G12" s="86">
        <v>3.75</v>
      </c>
      <c r="H12" s="53">
        <v>2.68</v>
      </c>
      <c r="I12" s="53">
        <v>4.49</v>
      </c>
      <c r="J12" s="53">
        <v>3.99</v>
      </c>
      <c r="K12" s="86">
        <v>3.48</v>
      </c>
      <c r="L12" s="86">
        <v>3.39</v>
      </c>
      <c r="M12" s="86">
        <v>7.68</v>
      </c>
      <c r="N12" s="86">
        <v>7.49</v>
      </c>
      <c r="O12" s="86">
        <v>4.49</v>
      </c>
      <c r="P12" s="86">
        <v>5.65</v>
      </c>
      <c r="Q12" s="86">
        <v>2.97</v>
      </c>
      <c r="R12" s="53">
        <v>3.99</v>
      </c>
      <c r="S12" s="53">
        <v>3.09</v>
      </c>
      <c r="T12" s="86">
        <v>3.29</v>
      </c>
      <c r="U12" s="86">
        <v>5.69</v>
      </c>
      <c r="V12" s="53">
        <v>5.69</v>
      </c>
      <c r="W12" s="53">
        <v>3.19</v>
      </c>
      <c r="X12" s="53">
        <v>3.19</v>
      </c>
      <c r="Y12" s="21">
        <v>3.19</v>
      </c>
      <c r="Z12" s="86">
        <v>3.19</v>
      </c>
      <c r="AA12" s="86">
        <v>3.39</v>
      </c>
      <c r="AB12" s="86">
        <v>3.39</v>
      </c>
      <c r="AC12" s="58">
        <v>3</v>
      </c>
      <c r="AD12" s="132">
        <f t="shared" si="2"/>
        <v>2.68</v>
      </c>
      <c r="AE12" s="104">
        <f t="shared" si="3"/>
        <v>9.19</v>
      </c>
      <c r="AF12" s="106">
        <f t="shared" si="4"/>
        <v>2.4291044776119399</v>
      </c>
      <c r="AG12" s="35">
        <f t="shared" si="0"/>
        <v>4.4811538461538456</v>
      </c>
      <c r="AH12" s="32">
        <f t="shared" si="1"/>
        <v>13.443461538461538</v>
      </c>
      <c r="AI12" s="12"/>
      <c r="AJ12" s="3"/>
      <c r="AK12" s="3"/>
    </row>
    <row r="13" spans="1:37" ht="30" customHeight="1" thickBot="1">
      <c r="A13" s="64" t="s">
        <v>53</v>
      </c>
      <c r="B13" s="20" t="s">
        <v>31</v>
      </c>
      <c r="C13" s="86">
        <v>1.39</v>
      </c>
      <c r="D13" s="86">
        <v>1.59</v>
      </c>
      <c r="E13" s="86">
        <v>1.99</v>
      </c>
      <c r="F13" s="86">
        <v>1.79</v>
      </c>
      <c r="G13" s="86">
        <v>1.25</v>
      </c>
      <c r="H13" s="53">
        <v>1.65</v>
      </c>
      <c r="I13" s="53">
        <v>1.69</v>
      </c>
      <c r="J13" s="53">
        <v>1.59</v>
      </c>
      <c r="K13" s="86">
        <v>1.28</v>
      </c>
      <c r="L13" s="86">
        <v>1.1499999999999999</v>
      </c>
      <c r="M13" s="86">
        <v>1.88</v>
      </c>
      <c r="N13" s="86">
        <v>1.19</v>
      </c>
      <c r="O13" s="86">
        <v>1.58</v>
      </c>
      <c r="P13" s="86">
        <v>1.8</v>
      </c>
      <c r="Q13" s="86">
        <v>1.49</v>
      </c>
      <c r="R13" s="53">
        <v>1.59</v>
      </c>
      <c r="S13" s="53">
        <v>1.29</v>
      </c>
      <c r="T13" s="86">
        <v>1.39</v>
      </c>
      <c r="U13" s="86">
        <v>1.88</v>
      </c>
      <c r="V13" s="53">
        <v>1.69</v>
      </c>
      <c r="W13" s="53">
        <v>1.49</v>
      </c>
      <c r="X13" s="53">
        <v>1.79</v>
      </c>
      <c r="Y13" s="21">
        <v>1.49</v>
      </c>
      <c r="Z13" s="86">
        <v>1.89</v>
      </c>
      <c r="AA13" s="86">
        <v>1.49</v>
      </c>
      <c r="AB13" s="86">
        <v>1.49</v>
      </c>
      <c r="AC13" s="58">
        <v>8</v>
      </c>
      <c r="AD13" s="132">
        <f t="shared" si="2"/>
        <v>1.1499999999999999</v>
      </c>
      <c r="AE13" s="104">
        <f t="shared" si="3"/>
        <v>1.99</v>
      </c>
      <c r="AF13" s="106">
        <f t="shared" si="4"/>
        <v>0.73043478260869588</v>
      </c>
      <c r="AG13" s="35">
        <f t="shared" si="0"/>
        <v>1.568846153846154</v>
      </c>
      <c r="AH13" s="32">
        <f>AC13*AG13</f>
        <v>12.550769230769232</v>
      </c>
      <c r="AI13" s="12"/>
      <c r="AJ13" s="3"/>
      <c r="AK13" s="3"/>
    </row>
    <row r="14" spans="1:37" ht="30" customHeight="1" thickBot="1">
      <c r="A14" s="64" t="s">
        <v>12</v>
      </c>
      <c r="B14" s="20" t="s">
        <v>8</v>
      </c>
      <c r="C14" s="53">
        <v>9.99</v>
      </c>
      <c r="D14" s="53">
        <v>7.85</v>
      </c>
      <c r="E14" s="86">
        <v>7.39</v>
      </c>
      <c r="F14" s="86">
        <v>7.39</v>
      </c>
      <c r="G14" s="86">
        <v>6.99</v>
      </c>
      <c r="H14" s="53">
        <v>4.45</v>
      </c>
      <c r="I14" s="53">
        <v>7.49</v>
      </c>
      <c r="J14" s="53">
        <v>6.99</v>
      </c>
      <c r="K14" s="86">
        <v>4.78</v>
      </c>
      <c r="L14" s="86">
        <v>7.19</v>
      </c>
      <c r="M14" s="86">
        <v>7.48</v>
      </c>
      <c r="N14" s="86">
        <v>9.99</v>
      </c>
      <c r="O14" s="86">
        <v>7.98</v>
      </c>
      <c r="P14" s="86">
        <v>7.49</v>
      </c>
      <c r="Q14" s="86">
        <v>5.99</v>
      </c>
      <c r="R14" s="53">
        <v>4.99</v>
      </c>
      <c r="S14" s="53">
        <v>5.76</v>
      </c>
      <c r="T14" s="86">
        <v>7.69</v>
      </c>
      <c r="U14" s="86">
        <v>9.99</v>
      </c>
      <c r="V14" s="53">
        <v>7.29</v>
      </c>
      <c r="W14" s="53">
        <v>4.99</v>
      </c>
      <c r="X14" s="53">
        <v>4.99</v>
      </c>
      <c r="Y14" s="21">
        <v>7.99</v>
      </c>
      <c r="Z14" s="86">
        <v>5.99</v>
      </c>
      <c r="AA14" s="86">
        <v>6.9</v>
      </c>
      <c r="AB14" s="86">
        <v>6.99</v>
      </c>
      <c r="AC14" s="58">
        <v>4</v>
      </c>
      <c r="AD14" s="132">
        <f t="shared" si="2"/>
        <v>4.45</v>
      </c>
      <c r="AE14" s="104">
        <f t="shared" si="3"/>
        <v>9.99</v>
      </c>
      <c r="AF14" s="106">
        <f t="shared" si="4"/>
        <v>1.2449438202247189</v>
      </c>
      <c r="AG14" s="35">
        <f t="shared" si="0"/>
        <v>7.0388461538461558</v>
      </c>
      <c r="AH14" s="32">
        <f t="shared" si="1"/>
        <v>28.155384615384623</v>
      </c>
      <c r="AI14" s="12"/>
      <c r="AJ14" s="3"/>
      <c r="AK14" s="3"/>
    </row>
    <row r="15" spans="1:37" ht="30" customHeight="1" thickBot="1">
      <c r="A15" s="64" t="s">
        <v>13</v>
      </c>
      <c r="B15" s="20" t="s">
        <v>8</v>
      </c>
      <c r="C15" s="53">
        <v>4.99</v>
      </c>
      <c r="D15" s="53">
        <v>2.13</v>
      </c>
      <c r="E15" s="86">
        <v>5.29</v>
      </c>
      <c r="F15" s="86">
        <v>2.4900000000000002</v>
      </c>
      <c r="G15" s="86">
        <v>2.99</v>
      </c>
      <c r="H15" s="53">
        <v>1.98</v>
      </c>
      <c r="I15" s="53">
        <v>2.29</v>
      </c>
      <c r="J15" s="53">
        <v>3.49</v>
      </c>
      <c r="K15" s="86">
        <v>1.65</v>
      </c>
      <c r="L15" s="86">
        <v>1.99</v>
      </c>
      <c r="M15" s="86">
        <v>2.98</v>
      </c>
      <c r="N15" s="86">
        <v>5.99</v>
      </c>
      <c r="O15" s="86">
        <v>2.98</v>
      </c>
      <c r="P15" s="86">
        <v>2.4500000000000002</v>
      </c>
      <c r="Q15" s="86">
        <v>1.99</v>
      </c>
      <c r="R15" s="53">
        <v>1.99</v>
      </c>
      <c r="S15" s="53">
        <v>1.79</v>
      </c>
      <c r="T15" s="86">
        <v>2.4900000000000002</v>
      </c>
      <c r="U15" s="86">
        <v>5.99</v>
      </c>
      <c r="V15" s="53">
        <v>2.4900000000000002</v>
      </c>
      <c r="W15" s="53">
        <v>1.99</v>
      </c>
      <c r="X15" s="53">
        <v>1.69</v>
      </c>
      <c r="Y15" s="21">
        <v>2.4900000000000002</v>
      </c>
      <c r="Z15" s="86">
        <v>1.69</v>
      </c>
      <c r="AA15" s="86">
        <v>1.89</v>
      </c>
      <c r="AB15" s="86">
        <v>2.99</v>
      </c>
      <c r="AC15" s="58">
        <v>3</v>
      </c>
      <c r="AD15" s="132">
        <f t="shared" si="2"/>
        <v>1.65</v>
      </c>
      <c r="AE15" s="104">
        <f t="shared" si="3"/>
        <v>5.99</v>
      </c>
      <c r="AF15" s="106">
        <f t="shared" si="4"/>
        <v>2.6303030303030308</v>
      </c>
      <c r="AG15" s="35">
        <f t="shared" si="0"/>
        <v>2.8142307692307691</v>
      </c>
      <c r="AH15" s="32">
        <f t="shared" si="1"/>
        <v>8.4426923076923082</v>
      </c>
      <c r="AI15" s="12"/>
      <c r="AJ15" s="3"/>
      <c r="AK15" s="3"/>
    </row>
    <row r="16" spans="1:37" ht="30" customHeight="1" thickBot="1">
      <c r="A16" s="64" t="s">
        <v>79</v>
      </c>
      <c r="B16" s="20" t="s">
        <v>37</v>
      </c>
      <c r="C16" s="86">
        <v>16.899999999999999</v>
      </c>
      <c r="D16" s="86">
        <v>14.99</v>
      </c>
      <c r="E16" s="86">
        <v>20.99</v>
      </c>
      <c r="F16" s="86">
        <v>16.850000000000001</v>
      </c>
      <c r="G16" s="86">
        <v>13.99</v>
      </c>
      <c r="H16" s="53">
        <v>13.99</v>
      </c>
      <c r="I16" s="53">
        <v>16.989999999999998</v>
      </c>
      <c r="J16" s="86">
        <v>19.989999999999998</v>
      </c>
      <c r="K16" s="86">
        <v>15.98</v>
      </c>
      <c r="L16" s="86">
        <v>13.99</v>
      </c>
      <c r="M16" s="86">
        <v>17.88</v>
      </c>
      <c r="N16" s="86">
        <v>20.5</v>
      </c>
      <c r="O16" s="86">
        <v>13.98</v>
      </c>
      <c r="P16" s="86">
        <v>16.489999999999998</v>
      </c>
      <c r="Q16" s="86">
        <v>13.29</v>
      </c>
      <c r="R16" s="86">
        <v>19.989999999999998</v>
      </c>
      <c r="S16" s="86">
        <v>12.99</v>
      </c>
      <c r="T16" s="86">
        <v>15.8</v>
      </c>
      <c r="U16" s="86">
        <v>20.5</v>
      </c>
      <c r="V16" s="53">
        <v>15.99</v>
      </c>
      <c r="W16" s="53">
        <v>12.99</v>
      </c>
      <c r="X16" s="53">
        <v>13.99</v>
      </c>
      <c r="Y16" s="21">
        <v>15.99</v>
      </c>
      <c r="Z16" s="86">
        <v>13.29</v>
      </c>
      <c r="AA16" s="86">
        <v>16.45</v>
      </c>
      <c r="AB16" s="86">
        <v>16.989999999999998</v>
      </c>
      <c r="AC16" s="59">
        <v>2</v>
      </c>
      <c r="AD16" s="132">
        <f t="shared" si="2"/>
        <v>12.99</v>
      </c>
      <c r="AE16" s="104">
        <f t="shared" si="3"/>
        <v>20.99</v>
      </c>
      <c r="AF16" s="106">
        <f t="shared" si="4"/>
        <v>0.61585835257890675</v>
      </c>
      <c r="AG16" s="35">
        <f t="shared" si="0"/>
        <v>16.22192307692308</v>
      </c>
      <c r="AH16" s="32">
        <f t="shared" si="1"/>
        <v>32.44384615384616</v>
      </c>
      <c r="AI16" s="12"/>
      <c r="AJ16" s="3"/>
      <c r="AK16" s="3"/>
    </row>
    <row r="17" spans="1:37" ht="30" customHeight="1" thickBot="1">
      <c r="A17" s="64" t="s">
        <v>14</v>
      </c>
      <c r="B17" s="20" t="s">
        <v>8</v>
      </c>
      <c r="C17" s="53">
        <v>26.9</v>
      </c>
      <c r="D17" s="53">
        <v>34.590000000000003</v>
      </c>
      <c r="E17" s="86">
        <v>31.79</v>
      </c>
      <c r="F17" s="86">
        <v>29.8</v>
      </c>
      <c r="G17" s="86">
        <v>32.9</v>
      </c>
      <c r="H17" s="53">
        <v>39.99</v>
      </c>
      <c r="I17" s="53">
        <v>28.99</v>
      </c>
      <c r="J17" s="53">
        <v>39.9</v>
      </c>
      <c r="K17" s="86">
        <v>27.85</v>
      </c>
      <c r="L17" s="86">
        <v>32.19</v>
      </c>
      <c r="M17" s="86">
        <v>29.8</v>
      </c>
      <c r="N17" s="86">
        <v>39.9</v>
      </c>
      <c r="O17" s="86">
        <v>35.979999999999997</v>
      </c>
      <c r="P17" s="86">
        <v>31.4</v>
      </c>
      <c r="Q17" s="86">
        <v>31.99</v>
      </c>
      <c r="R17" s="53">
        <v>39.9</v>
      </c>
      <c r="S17" s="53">
        <v>35.99</v>
      </c>
      <c r="T17" s="86">
        <v>32.9</v>
      </c>
      <c r="U17" s="86">
        <v>45</v>
      </c>
      <c r="V17" s="53">
        <v>29.99</v>
      </c>
      <c r="W17" s="53">
        <v>29.99</v>
      </c>
      <c r="X17" s="53">
        <v>29.99</v>
      </c>
      <c r="Y17" s="21">
        <v>37.9</v>
      </c>
      <c r="Z17" s="86">
        <v>26.99</v>
      </c>
      <c r="AA17" s="86">
        <v>39.9</v>
      </c>
      <c r="AB17" s="86">
        <v>26.99</v>
      </c>
      <c r="AC17" s="59">
        <v>0.2</v>
      </c>
      <c r="AD17" s="132">
        <f t="shared" si="2"/>
        <v>26.9</v>
      </c>
      <c r="AE17" s="104">
        <f t="shared" si="3"/>
        <v>45</v>
      </c>
      <c r="AF17" s="106">
        <f t="shared" si="4"/>
        <v>0.67286245353159857</v>
      </c>
      <c r="AG17" s="35">
        <f t="shared" si="0"/>
        <v>33.442692307692305</v>
      </c>
      <c r="AH17" s="32">
        <f t="shared" si="1"/>
        <v>6.6885384615384611</v>
      </c>
      <c r="AI17" s="12"/>
      <c r="AJ17" s="3"/>
      <c r="AK17" s="3"/>
    </row>
    <row r="18" spans="1:37" ht="30" customHeight="1" thickBot="1">
      <c r="A18" s="64" t="s">
        <v>15</v>
      </c>
      <c r="B18" s="20" t="s">
        <v>16</v>
      </c>
      <c r="C18" s="53">
        <v>10.19</v>
      </c>
      <c r="D18" s="53">
        <v>8.99</v>
      </c>
      <c r="E18" s="86">
        <v>8.99</v>
      </c>
      <c r="F18" s="86">
        <v>9.15</v>
      </c>
      <c r="G18" s="86">
        <v>8.99</v>
      </c>
      <c r="H18" s="53">
        <v>8.99</v>
      </c>
      <c r="I18" s="53">
        <v>9.2899999999999991</v>
      </c>
      <c r="J18" s="53">
        <v>8.99</v>
      </c>
      <c r="K18" s="86">
        <v>8.7799999999999994</v>
      </c>
      <c r="L18" s="86">
        <v>9.89</v>
      </c>
      <c r="M18" s="86">
        <v>11.68</v>
      </c>
      <c r="N18" s="86">
        <v>9.59</v>
      </c>
      <c r="O18" s="86">
        <v>8.99</v>
      </c>
      <c r="P18" s="86">
        <v>9.9499999999999993</v>
      </c>
      <c r="Q18" s="86">
        <v>9.99</v>
      </c>
      <c r="R18" s="53">
        <v>8.99</v>
      </c>
      <c r="S18" s="53">
        <v>9.49</v>
      </c>
      <c r="T18" s="86">
        <v>9.19</v>
      </c>
      <c r="U18" s="86">
        <v>9.19</v>
      </c>
      <c r="V18" s="53">
        <v>9.99</v>
      </c>
      <c r="W18" s="53">
        <v>9.49</v>
      </c>
      <c r="X18" s="53">
        <v>9.49</v>
      </c>
      <c r="Y18" s="21">
        <v>9.99</v>
      </c>
      <c r="Z18" s="86">
        <v>8.89</v>
      </c>
      <c r="AA18" s="86">
        <v>9.98</v>
      </c>
      <c r="AB18" s="86">
        <v>8.99</v>
      </c>
      <c r="AC18" s="58">
        <v>3</v>
      </c>
      <c r="AD18" s="132">
        <f t="shared" si="2"/>
        <v>8.7799999999999994</v>
      </c>
      <c r="AE18" s="104">
        <f t="shared" si="3"/>
        <v>11.68</v>
      </c>
      <c r="AF18" s="106">
        <f t="shared" si="4"/>
        <v>0.33029612756264237</v>
      </c>
      <c r="AG18" s="35">
        <f t="shared" si="0"/>
        <v>9.4665384615384642</v>
      </c>
      <c r="AH18" s="32">
        <f t="shared" si="1"/>
        <v>28.399615384615394</v>
      </c>
      <c r="AI18" s="12"/>
      <c r="AJ18" s="3"/>
      <c r="AK18" s="3"/>
    </row>
    <row r="19" spans="1:37" ht="30" customHeight="1" thickBot="1">
      <c r="A19" s="64" t="s">
        <v>17</v>
      </c>
      <c r="B19" s="20" t="s">
        <v>18</v>
      </c>
      <c r="C19" s="53">
        <v>5.99</v>
      </c>
      <c r="D19" s="53">
        <v>8.0299999999999994</v>
      </c>
      <c r="E19" s="86">
        <v>6.99</v>
      </c>
      <c r="F19" s="86">
        <v>6.49</v>
      </c>
      <c r="G19" s="86">
        <v>6.2</v>
      </c>
      <c r="H19" s="53">
        <v>6.99</v>
      </c>
      <c r="I19" s="53">
        <v>7.19</v>
      </c>
      <c r="J19" s="53">
        <v>7.29</v>
      </c>
      <c r="K19" s="86">
        <v>5.88</v>
      </c>
      <c r="L19" s="86">
        <v>5.39</v>
      </c>
      <c r="M19" s="86">
        <v>8.48</v>
      </c>
      <c r="N19" s="86">
        <v>7.99</v>
      </c>
      <c r="O19" s="86">
        <v>6.48</v>
      </c>
      <c r="P19" s="86">
        <v>8.2899999999999991</v>
      </c>
      <c r="Q19" s="86">
        <v>7.39</v>
      </c>
      <c r="R19" s="53">
        <v>7.29</v>
      </c>
      <c r="S19" s="53">
        <v>7.25</v>
      </c>
      <c r="T19" s="86">
        <v>6.89</v>
      </c>
      <c r="U19" s="86">
        <v>7.59</v>
      </c>
      <c r="V19" s="53">
        <v>8.69</v>
      </c>
      <c r="W19" s="53">
        <v>6.99</v>
      </c>
      <c r="X19" s="86">
        <v>6.99</v>
      </c>
      <c r="Y19" s="21">
        <v>6.99</v>
      </c>
      <c r="Z19" s="86">
        <v>7.09</v>
      </c>
      <c r="AA19" s="86">
        <v>7.99</v>
      </c>
      <c r="AB19" s="86">
        <v>7.39</v>
      </c>
      <c r="AC19" s="58">
        <v>10</v>
      </c>
      <c r="AD19" s="132">
        <f t="shared" si="2"/>
        <v>5.39</v>
      </c>
      <c r="AE19" s="104">
        <f t="shared" si="3"/>
        <v>8.69</v>
      </c>
      <c r="AF19" s="106">
        <f t="shared" si="4"/>
        <v>0.61224489795918369</v>
      </c>
      <c r="AG19" s="35">
        <f t="shared" si="0"/>
        <v>7.1623076923076932</v>
      </c>
      <c r="AH19" s="32">
        <f t="shared" si="1"/>
        <v>71.623076923076937</v>
      </c>
      <c r="AI19" s="12"/>
      <c r="AJ19" s="3"/>
      <c r="AK19" s="3"/>
    </row>
    <row r="20" spans="1:37" ht="30" customHeight="1" thickBot="1">
      <c r="A20" s="64" t="s">
        <v>19</v>
      </c>
      <c r="B20" s="20" t="s">
        <v>77</v>
      </c>
      <c r="C20" s="53">
        <v>3.09</v>
      </c>
      <c r="D20" s="53">
        <v>3.45</v>
      </c>
      <c r="E20" s="86">
        <v>2.4900000000000002</v>
      </c>
      <c r="F20" s="86">
        <v>2.35</v>
      </c>
      <c r="G20" s="86">
        <v>2.29</v>
      </c>
      <c r="H20" s="53">
        <v>1.98</v>
      </c>
      <c r="I20" s="53">
        <v>2.99</v>
      </c>
      <c r="J20" s="53">
        <v>2.39</v>
      </c>
      <c r="K20" s="86">
        <v>2.2799999999999998</v>
      </c>
      <c r="L20" s="86">
        <v>2.39</v>
      </c>
      <c r="M20" s="86">
        <v>3.78</v>
      </c>
      <c r="N20" s="86">
        <v>6.39</v>
      </c>
      <c r="O20" s="86">
        <v>3.68</v>
      </c>
      <c r="P20" s="86">
        <v>3.35</v>
      </c>
      <c r="Q20" s="86">
        <v>2.19</v>
      </c>
      <c r="R20" s="53">
        <v>2.4900000000000002</v>
      </c>
      <c r="S20" s="53">
        <v>2.39</v>
      </c>
      <c r="T20" s="86">
        <v>2.4900000000000002</v>
      </c>
      <c r="U20" s="86">
        <v>2.99</v>
      </c>
      <c r="V20" s="53">
        <v>2.99</v>
      </c>
      <c r="W20" s="53">
        <v>1.99</v>
      </c>
      <c r="X20" s="53">
        <v>2.29</v>
      </c>
      <c r="Y20" s="21">
        <v>2.79</v>
      </c>
      <c r="Z20" s="86">
        <v>2.19</v>
      </c>
      <c r="AA20" s="86">
        <v>2.29</v>
      </c>
      <c r="AB20" s="86">
        <v>1.99</v>
      </c>
      <c r="AC20" s="58">
        <v>6</v>
      </c>
      <c r="AD20" s="132">
        <f t="shared" si="2"/>
        <v>1.98</v>
      </c>
      <c r="AE20" s="104">
        <f t="shared" si="3"/>
        <v>6.39</v>
      </c>
      <c r="AF20" s="106">
        <f t="shared" si="4"/>
        <v>2.2272727272727271</v>
      </c>
      <c r="AG20" s="35">
        <f t="shared" si="0"/>
        <v>2.7684615384615392</v>
      </c>
      <c r="AH20" s="32">
        <f t="shared" si="1"/>
        <v>16.610769230769236</v>
      </c>
      <c r="AI20" s="12"/>
      <c r="AJ20" s="3"/>
      <c r="AK20" s="3"/>
    </row>
    <row r="21" spans="1:37" ht="30" customHeight="1" thickBot="1">
      <c r="A21" s="64" t="s">
        <v>43</v>
      </c>
      <c r="B21" s="20" t="s">
        <v>66</v>
      </c>
      <c r="C21" s="53">
        <v>5.39</v>
      </c>
      <c r="D21" s="53">
        <v>5.13</v>
      </c>
      <c r="E21" s="86">
        <v>5.39</v>
      </c>
      <c r="F21" s="86">
        <v>4.37</v>
      </c>
      <c r="G21" s="86">
        <v>4.1900000000000004</v>
      </c>
      <c r="H21" s="53">
        <v>3.38</v>
      </c>
      <c r="I21" s="53">
        <v>4.79</v>
      </c>
      <c r="J21" s="53">
        <v>5.49</v>
      </c>
      <c r="K21" s="86">
        <v>3.98</v>
      </c>
      <c r="L21" s="86">
        <v>4.49</v>
      </c>
      <c r="M21" s="86">
        <v>5.67</v>
      </c>
      <c r="N21" s="86">
        <v>5.49</v>
      </c>
      <c r="O21" s="86">
        <v>5.49</v>
      </c>
      <c r="P21" s="86">
        <v>4.99</v>
      </c>
      <c r="Q21" s="86">
        <v>4.6900000000000004</v>
      </c>
      <c r="R21" s="53">
        <v>6.49</v>
      </c>
      <c r="S21" s="53">
        <v>4.29</v>
      </c>
      <c r="T21" s="86">
        <v>4.99</v>
      </c>
      <c r="U21" s="86">
        <v>4.99</v>
      </c>
      <c r="V21" s="53">
        <v>5.19</v>
      </c>
      <c r="W21" s="53">
        <v>4.8899999999999997</v>
      </c>
      <c r="X21" s="53">
        <v>4.29</v>
      </c>
      <c r="Y21" s="21">
        <v>4.79</v>
      </c>
      <c r="Z21" s="86">
        <v>4.3899999999999997</v>
      </c>
      <c r="AA21" s="86">
        <v>5.55</v>
      </c>
      <c r="AB21" s="86">
        <v>4.99</v>
      </c>
      <c r="AC21" s="58">
        <v>9</v>
      </c>
      <c r="AD21" s="132">
        <f t="shared" si="2"/>
        <v>3.38</v>
      </c>
      <c r="AE21" s="104">
        <f t="shared" si="3"/>
        <v>6.49</v>
      </c>
      <c r="AF21" s="106">
        <f t="shared" si="4"/>
        <v>0.92011834319526642</v>
      </c>
      <c r="AG21" s="35">
        <f t="shared" si="0"/>
        <v>4.9146153846153844</v>
      </c>
      <c r="AH21" s="32">
        <f t="shared" si="1"/>
        <v>44.231538461538463</v>
      </c>
      <c r="AI21" s="12"/>
      <c r="AJ21" s="3"/>
      <c r="AK21" s="3"/>
    </row>
    <row r="22" spans="1:37" ht="30" customHeight="1" thickBot="1">
      <c r="A22" s="64" t="s">
        <v>20</v>
      </c>
      <c r="B22" s="20" t="s">
        <v>8</v>
      </c>
      <c r="C22" s="53">
        <v>36.89</v>
      </c>
      <c r="D22" s="53">
        <v>35.89</v>
      </c>
      <c r="E22" s="86">
        <v>39.090000000000003</v>
      </c>
      <c r="F22" s="86">
        <v>34.9</v>
      </c>
      <c r="G22" s="86">
        <v>34.9</v>
      </c>
      <c r="H22" s="53">
        <v>40.58</v>
      </c>
      <c r="I22" s="53">
        <v>36.9</v>
      </c>
      <c r="J22" s="53">
        <v>36.99</v>
      </c>
      <c r="K22" s="86">
        <v>36.979999999999997</v>
      </c>
      <c r="L22" s="86">
        <v>34.99</v>
      </c>
      <c r="M22" s="86">
        <v>39.979999999999997</v>
      </c>
      <c r="N22" s="86">
        <v>39.9</v>
      </c>
      <c r="O22" s="86">
        <v>39.799999999999997</v>
      </c>
      <c r="P22" s="86">
        <v>37.9</v>
      </c>
      <c r="Q22" s="86">
        <v>28.98</v>
      </c>
      <c r="R22" s="53">
        <v>27.99</v>
      </c>
      <c r="S22" s="53">
        <v>35.99</v>
      </c>
      <c r="T22" s="86">
        <v>35.9</v>
      </c>
      <c r="U22" s="148">
        <v>39.9</v>
      </c>
      <c r="V22" s="53">
        <v>36.6</v>
      </c>
      <c r="W22" s="53">
        <v>34.99</v>
      </c>
      <c r="X22" s="53">
        <v>37.99</v>
      </c>
      <c r="Y22" s="21">
        <v>34.99</v>
      </c>
      <c r="Z22" s="86">
        <v>36.590000000000003</v>
      </c>
      <c r="AA22" s="86">
        <v>36.96</v>
      </c>
      <c r="AB22" s="86">
        <v>32.99</v>
      </c>
      <c r="AC22" s="58">
        <v>2</v>
      </c>
      <c r="AD22" s="132">
        <f t="shared" si="2"/>
        <v>27.99</v>
      </c>
      <c r="AE22" s="104">
        <f t="shared" si="3"/>
        <v>40.58</v>
      </c>
      <c r="AF22" s="106">
        <f t="shared" si="4"/>
        <v>0.44980350125044666</v>
      </c>
      <c r="AG22" s="35">
        <f t="shared" si="0"/>
        <v>36.367692307692316</v>
      </c>
      <c r="AH22" s="32">
        <f t="shared" si="1"/>
        <v>72.735384615384632</v>
      </c>
      <c r="AI22" s="12"/>
      <c r="AJ22" s="3"/>
      <c r="AK22" s="3"/>
    </row>
    <row r="23" spans="1:37" ht="30" customHeight="1" thickBot="1">
      <c r="A23" s="65" t="s">
        <v>33</v>
      </c>
      <c r="B23" s="20" t="s">
        <v>8</v>
      </c>
      <c r="C23" s="53">
        <v>23.49</v>
      </c>
      <c r="D23" s="53">
        <v>22.89</v>
      </c>
      <c r="E23" s="86">
        <v>38</v>
      </c>
      <c r="F23" s="86">
        <v>20.9</v>
      </c>
      <c r="G23" s="86">
        <v>23.9</v>
      </c>
      <c r="H23" s="53">
        <v>27.99</v>
      </c>
      <c r="I23" s="53">
        <v>25.9</v>
      </c>
      <c r="J23" s="53">
        <v>22.99</v>
      </c>
      <c r="K23" s="86">
        <v>24.78</v>
      </c>
      <c r="L23" s="86">
        <v>25.99</v>
      </c>
      <c r="M23" s="86">
        <v>26.98</v>
      </c>
      <c r="N23" s="86">
        <v>26.9</v>
      </c>
      <c r="O23" s="86">
        <v>22.9</v>
      </c>
      <c r="P23" s="86">
        <v>34.79</v>
      </c>
      <c r="Q23" s="86">
        <v>24.99</v>
      </c>
      <c r="R23" s="53">
        <v>25.99</v>
      </c>
      <c r="S23" s="53">
        <v>29.99</v>
      </c>
      <c r="T23" s="86">
        <v>27.9</v>
      </c>
      <c r="U23" s="86">
        <v>36.9</v>
      </c>
      <c r="V23" s="53">
        <v>25.99</v>
      </c>
      <c r="W23" s="53">
        <v>21.99</v>
      </c>
      <c r="X23" s="53">
        <v>24.99</v>
      </c>
      <c r="Y23" s="21">
        <v>25.99</v>
      </c>
      <c r="Z23" s="86">
        <v>21.99</v>
      </c>
      <c r="AA23" s="86">
        <v>25.96</v>
      </c>
      <c r="AB23" s="86">
        <v>24</v>
      </c>
      <c r="AC23" s="58">
        <v>3</v>
      </c>
      <c r="AD23" s="132">
        <f t="shared" si="2"/>
        <v>20.9</v>
      </c>
      <c r="AE23" s="104">
        <f t="shared" si="3"/>
        <v>38</v>
      </c>
      <c r="AF23" s="106">
        <f t="shared" si="4"/>
        <v>0.81818181818181834</v>
      </c>
      <c r="AG23" s="35">
        <f t="shared" si="0"/>
        <v>26.349230769230775</v>
      </c>
      <c r="AH23" s="32">
        <f t="shared" si="1"/>
        <v>79.04769230769233</v>
      </c>
      <c r="AI23" s="12"/>
      <c r="AJ23" s="3"/>
      <c r="AK23" s="3"/>
    </row>
    <row r="24" spans="1:37" ht="30" customHeight="1" thickBot="1">
      <c r="A24" s="64" t="s">
        <v>133</v>
      </c>
      <c r="B24" s="20" t="s">
        <v>8</v>
      </c>
      <c r="C24" s="53">
        <v>9.99</v>
      </c>
      <c r="D24" s="53">
        <v>11.99</v>
      </c>
      <c r="E24" s="86">
        <v>13.99</v>
      </c>
      <c r="F24" s="86">
        <v>7.29</v>
      </c>
      <c r="G24" s="86">
        <v>11.9</v>
      </c>
      <c r="H24" s="53">
        <v>10.99</v>
      </c>
      <c r="I24" s="53">
        <v>10.99</v>
      </c>
      <c r="J24" s="53">
        <v>10.49</v>
      </c>
      <c r="K24" s="86">
        <v>9.98</v>
      </c>
      <c r="L24" s="86">
        <v>11.49</v>
      </c>
      <c r="M24" s="86">
        <v>13.98</v>
      </c>
      <c r="N24" s="86">
        <v>12.9</v>
      </c>
      <c r="O24" s="86">
        <v>12.99</v>
      </c>
      <c r="P24" s="86">
        <v>13.6</v>
      </c>
      <c r="Q24" s="86">
        <v>10.99</v>
      </c>
      <c r="R24" s="53">
        <v>8.99</v>
      </c>
      <c r="S24" s="53">
        <v>10.25</v>
      </c>
      <c r="T24" s="86">
        <v>10.98</v>
      </c>
      <c r="U24" s="86">
        <v>14.9</v>
      </c>
      <c r="V24" s="53">
        <v>12.99</v>
      </c>
      <c r="W24" s="53">
        <v>9.99</v>
      </c>
      <c r="X24" s="53">
        <v>11.59</v>
      </c>
      <c r="Y24" s="21">
        <v>11.29</v>
      </c>
      <c r="Z24" s="86">
        <v>10.49</v>
      </c>
      <c r="AA24" s="86">
        <v>11.99</v>
      </c>
      <c r="AB24" s="86">
        <v>10.99</v>
      </c>
      <c r="AC24" s="58">
        <v>3</v>
      </c>
      <c r="AD24" s="132">
        <f t="shared" si="2"/>
        <v>7.29</v>
      </c>
      <c r="AE24" s="104">
        <f t="shared" si="3"/>
        <v>14.9</v>
      </c>
      <c r="AF24" s="106">
        <f t="shared" si="4"/>
        <v>1.0438957475994513</v>
      </c>
      <c r="AG24" s="35">
        <f t="shared" si="0"/>
        <v>11.461923076923078</v>
      </c>
      <c r="AH24" s="32">
        <f t="shared" si="1"/>
        <v>34.385769230769235</v>
      </c>
      <c r="AI24" s="12"/>
      <c r="AJ24" s="3"/>
      <c r="AK24" s="3"/>
    </row>
    <row r="25" spans="1:37" ht="30" customHeight="1" thickBot="1">
      <c r="A25" s="66" t="s">
        <v>129</v>
      </c>
      <c r="B25" s="20" t="s">
        <v>8</v>
      </c>
      <c r="C25" s="53">
        <v>13.79</v>
      </c>
      <c r="D25" s="53">
        <v>10.79</v>
      </c>
      <c r="E25" s="86">
        <v>20.29</v>
      </c>
      <c r="F25" s="86">
        <v>14.5</v>
      </c>
      <c r="G25" s="86">
        <v>10.11</v>
      </c>
      <c r="H25" s="53">
        <v>11.99</v>
      </c>
      <c r="I25" s="53">
        <v>10.99</v>
      </c>
      <c r="J25" s="53">
        <v>9.99</v>
      </c>
      <c r="K25" s="86">
        <v>8.98</v>
      </c>
      <c r="L25" s="86">
        <v>9.99</v>
      </c>
      <c r="M25" s="86">
        <v>12.8</v>
      </c>
      <c r="N25" s="86">
        <v>10.39</v>
      </c>
      <c r="O25" s="86">
        <v>11.9</v>
      </c>
      <c r="P25" s="86">
        <v>14.99</v>
      </c>
      <c r="Q25" s="86">
        <v>8.99</v>
      </c>
      <c r="R25" s="53">
        <v>8.99</v>
      </c>
      <c r="S25" s="53">
        <v>12.59</v>
      </c>
      <c r="T25" s="86">
        <v>13.5</v>
      </c>
      <c r="U25" s="86">
        <v>9.39</v>
      </c>
      <c r="V25" s="53">
        <v>13.99</v>
      </c>
      <c r="W25" s="53">
        <v>9.99</v>
      </c>
      <c r="X25" s="53">
        <v>9.99</v>
      </c>
      <c r="Y25" s="21">
        <v>10.39</v>
      </c>
      <c r="Z25" s="86">
        <v>8.99</v>
      </c>
      <c r="AA25" s="86">
        <v>10.96</v>
      </c>
      <c r="AB25" s="86">
        <v>12.95</v>
      </c>
      <c r="AC25" s="58">
        <v>3</v>
      </c>
      <c r="AD25" s="132">
        <f t="shared" si="2"/>
        <v>8.98</v>
      </c>
      <c r="AE25" s="104">
        <f t="shared" si="3"/>
        <v>20.29</v>
      </c>
      <c r="AF25" s="106">
        <f t="shared" si="4"/>
        <v>1.2594654788418707</v>
      </c>
      <c r="AG25" s="35">
        <f t="shared" si="0"/>
        <v>11.623846153846152</v>
      </c>
      <c r="AH25" s="32">
        <f t="shared" si="1"/>
        <v>34.871538461538456</v>
      </c>
      <c r="AI25" s="12"/>
      <c r="AJ25" s="3"/>
      <c r="AK25" s="3"/>
    </row>
    <row r="26" spans="1:37" ht="36" customHeight="1" thickBot="1">
      <c r="A26" s="150" t="s">
        <v>127</v>
      </c>
      <c r="B26" s="27" t="s">
        <v>8</v>
      </c>
      <c r="C26" s="87">
        <v>2.7</v>
      </c>
      <c r="D26" s="87">
        <v>6.33</v>
      </c>
      <c r="E26" s="88">
        <v>5.49</v>
      </c>
      <c r="F26" s="88">
        <v>3.98</v>
      </c>
      <c r="G26" s="88">
        <v>6.99</v>
      </c>
      <c r="H26" s="87">
        <v>2.65</v>
      </c>
      <c r="I26" s="87">
        <v>4.49</v>
      </c>
      <c r="J26" s="87">
        <v>4.99</v>
      </c>
      <c r="K26" s="88">
        <v>2.78</v>
      </c>
      <c r="L26" s="88">
        <v>4.49</v>
      </c>
      <c r="M26" s="88">
        <v>4.28</v>
      </c>
      <c r="N26" s="88">
        <v>6.99</v>
      </c>
      <c r="O26" s="88">
        <v>2.98</v>
      </c>
      <c r="P26" s="88">
        <v>4.29</v>
      </c>
      <c r="Q26" s="88">
        <v>2.75</v>
      </c>
      <c r="R26" s="87">
        <v>3.99</v>
      </c>
      <c r="S26" s="87">
        <v>3.25</v>
      </c>
      <c r="T26" s="88">
        <v>3.49</v>
      </c>
      <c r="U26" s="88">
        <v>7.99</v>
      </c>
      <c r="V26" s="87">
        <v>5.99</v>
      </c>
      <c r="W26" s="87">
        <v>3.99</v>
      </c>
      <c r="X26" s="87">
        <v>3.99</v>
      </c>
      <c r="Y26" s="21">
        <v>6.99</v>
      </c>
      <c r="Z26" s="88">
        <v>3.29</v>
      </c>
      <c r="AA26" s="88">
        <v>3.39</v>
      </c>
      <c r="AB26" s="88">
        <v>4.68</v>
      </c>
      <c r="AC26" s="60">
        <v>4</v>
      </c>
      <c r="AD26" s="133">
        <f t="shared" si="2"/>
        <v>2.65</v>
      </c>
      <c r="AE26" s="104">
        <f t="shared" si="3"/>
        <v>7.99</v>
      </c>
      <c r="AF26" s="107">
        <f t="shared" si="4"/>
        <v>2.0150943396226415</v>
      </c>
      <c r="AG26" s="36">
        <f t="shared" si="0"/>
        <v>4.5084615384615372</v>
      </c>
      <c r="AH26" s="33">
        <f t="shared" si="1"/>
        <v>18.033846153846149</v>
      </c>
      <c r="AI26" s="12"/>
      <c r="AJ26" s="3"/>
      <c r="AK26" s="3"/>
    </row>
    <row r="27" spans="1:37" ht="30" customHeight="1" thickBot="1">
      <c r="A27" s="234" t="s">
        <v>44</v>
      </c>
      <c r="B27" s="235"/>
      <c r="C27" s="141">
        <f t="shared" ref="C27:AB27" si="5">SUM(C8:C26)</f>
        <v>207.14000000000001</v>
      </c>
      <c r="D27" s="141">
        <f t="shared" si="5"/>
        <v>211.99</v>
      </c>
      <c r="E27" s="141">
        <f t="shared" si="5"/>
        <v>246.73</v>
      </c>
      <c r="F27" s="141">
        <f t="shared" si="5"/>
        <v>190.45999999999998</v>
      </c>
      <c r="G27" s="141">
        <f t="shared" si="5"/>
        <v>196.3</v>
      </c>
      <c r="H27" s="141">
        <f t="shared" si="5"/>
        <v>202.92000000000002</v>
      </c>
      <c r="I27" s="141">
        <f t="shared" si="5"/>
        <v>204.93000000000004</v>
      </c>
      <c r="J27" s="141">
        <f t="shared" si="5"/>
        <v>213.32000000000005</v>
      </c>
      <c r="K27" s="141">
        <f t="shared" si="5"/>
        <v>185.77999999999997</v>
      </c>
      <c r="L27" s="141">
        <f t="shared" si="5"/>
        <v>194.37000000000003</v>
      </c>
      <c r="M27" s="141">
        <f t="shared" si="5"/>
        <v>230.34</v>
      </c>
      <c r="N27" s="141">
        <f t="shared" si="5"/>
        <v>243.91000000000003</v>
      </c>
      <c r="O27" s="141">
        <f t="shared" si="5"/>
        <v>212.13</v>
      </c>
      <c r="P27" s="141">
        <f t="shared" si="5"/>
        <v>229.65999999999997</v>
      </c>
      <c r="Q27" s="141">
        <f t="shared" si="5"/>
        <v>182.74</v>
      </c>
      <c r="R27" s="141">
        <f t="shared" si="5"/>
        <v>198.62000000000003</v>
      </c>
      <c r="S27" s="141">
        <f t="shared" si="5"/>
        <v>201.86</v>
      </c>
      <c r="T27" s="141">
        <f t="shared" si="5"/>
        <v>204.33999999999997</v>
      </c>
      <c r="U27" s="141">
        <f t="shared" si="5"/>
        <v>254.65000000000003</v>
      </c>
      <c r="V27" s="141">
        <f t="shared" si="5"/>
        <v>215.92000000000002</v>
      </c>
      <c r="W27" s="141">
        <f t="shared" si="5"/>
        <v>183.71000000000004</v>
      </c>
      <c r="X27" s="141">
        <f t="shared" si="5"/>
        <v>197.41000000000003</v>
      </c>
      <c r="Y27" s="141">
        <f t="shared" si="5"/>
        <v>211.12</v>
      </c>
      <c r="Z27" s="141">
        <f t="shared" si="5"/>
        <v>185.27</v>
      </c>
      <c r="AA27" s="141">
        <f t="shared" si="5"/>
        <v>216.91000000000003</v>
      </c>
      <c r="AB27" s="141">
        <f t="shared" si="5"/>
        <v>196.87</v>
      </c>
      <c r="AC27" s="236"/>
      <c r="AD27" s="236"/>
      <c r="AE27" s="236"/>
      <c r="AF27" s="236"/>
      <c r="AG27" s="237"/>
      <c r="AH27" s="142">
        <f>SUM(AH8:AH26)</f>
        <v>616.35046153846167</v>
      </c>
      <c r="AI27" s="12"/>
      <c r="AJ27" s="3"/>
      <c r="AK27" s="3"/>
    </row>
    <row r="28" spans="1:37" ht="30" customHeight="1" thickBot="1">
      <c r="A28" s="17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2"/>
      <c r="AJ28" s="3"/>
      <c r="AK28" s="3"/>
    </row>
    <row r="29" spans="1:37" ht="30" customHeight="1" thickBot="1">
      <c r="A29" s="238" t="s">
        <v>21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40"/>
      <c r="AE29" s="240"/>
      <c r="AF29" s="240"/>
      <c r="AG29" s="240"/>
      <c r="AH29" s="241"/>
      <c r="AI29" s="12"/>
      <c r="AJ29" s="3"/>
      <c r="AK29" s="3"/>
    </row>
    <row r="30" spans="1:37" ht="30" customHeight="1" thickBot="1">
      <c r="A30" s="67" t="s">
        <v>22</v>
      </c>
      <c r="B30" s="23" t="s">
        <v>38</v>
      </c>
      <c r="C30" s="53">
        <v>3.59</v>
      </c>
      <c r="D30" s="53">
        <v>3.53</v>
      </c>
      <c r="E30" s="86">
        <v>2.79</v>
      </c>
      <c r="F30" s="86">
        <v>2.99</v>
      </c>
      <c r="G30" s="86">
        <v>3.75</v>
      </c>
      <c r="H30" s="53">
        <v>3.69</v>
      </c>
      <c r="I30" s="53">
        <v>3.49</v>
      </c>
      <c r="J30" s="53">
        <v>1.39</v>
      </c>
      <c r="K30" s="86">
        <v>1.98</v>
      </c>
      <c r="L30" s="86">
        <v>3.69</v>
      </c>
      <c r="M30" s="86">
        <v>3.88</v>
      </c>
      <c r="N30" s="86">
        <v>3.69</v>
      </c>
      <c r="O30" s="86">
        <v>3.98</v>
      </c>
      <c r="P30" s="86">
        <v>4.29</v>
      </c>
      <c r="Q30" s="86">
        <v>3.49</v>
      </c>
      <c r="R30" s="53">
        <v>3.49</v>
      </c>
      <c r="S30" s="53">
        <v>3.19</v>
      </c>
      <c r="T30" s="86">
        <v>1.35</v>
      </c>
      <c r="U30" s="86">
        <v>3.99</v>
      </c>
      <c r="V30" s="53">
        <v>3.99</v>
      </c>
      <c r="W30" s="53">
        <v>1.49</v>
      </c>
      <c r="X30" s="53">
        <v>3.19</v>
      </c>
      <c r="Y30" s="53">
        <v>3.49</v>
      </c>
      <c r="Z30" s="86">
        <v>3.39</v>
      </c>
      <c r="AA30" s="86">
        <v>3.99</v>
      </c>
      <c r="AB30" s="86">
        <v>3.39</v>
      </c>
      <c r="AC30" s="58">
        <v>1</v>
      </c>
      <c r="AD30" s="131">
        <f>MIN(C30:AB30)</f>
        <v>1.35</v>
      </c>
      <c r="AE30" s="104">
        <f>MAX(C30:AB30)</f>
        <v>4.29</v>
      </c>
      <c r="AF30" s="105">
        <f>AE30/AD30-1</f>
        <v>2.1777777777777776</v>
      </c>
      <c r="AG30" s="34">
        <f>AVERAGE(C30:AB30)</f>
        <v>3.2757692307692303</v>
      </c>
      <c r="AH30" s="32">
        <f>AC30*AG30</f>
        <v>3.2757692307692303</v>
      </c>
      <c r="AI30" s="12"/>
      <c r="AJ30" s="3"/>
      <c r="AK30" s="3"/>
    </row>
    <row r="31" spans="1:37" ht="30" customHeight="1" thickBot="1">
      <c r="A31" s="67" t="s">
        <v>23</v>
      </c>
      <c r="B31" s="23" t="s">
        <v>39</v>
      </c>
      <c r="C31" s="53">
        <v>8.09</v>
      </c>
      <c r="D31" s="53">
        <v>8.59</v>
      </c>
      <c r="E31" s="86">
        <v>8.7899999999999991</v>
      </c>
      <c r="F31" s="86">
        <v>7.45</v>
      </c>
      <c r="G31" s="86">
        <v>6.35</v>
      </c>
      <c r="H31" s="53">
        <v>7.95</v>
      </c>
      <c r="I31" s="53">
        <v>8.49</v>
      </c>
      <c r="J31" s="53">
        <v>9.7899999999999991</v>
      </c>
      <c r="K31" s="86">
        <v>6.98</v>
      </c>
      <c r="L31" s="86">
        <v>8.49</v>
      </c>
      <c r="M31" s="86">
        <v>9</v>
      </c>
      <c r="N31" s="86">
        <v>10.29</v>
      </c>
      <c r="O31" s="86">
        <v>8.98</v>
      </c>
      <c r="P31" s="86">
        <v>8.59</v>
      </c>
      <c r="Q31" s="86">
        <v>7.45</v>
      </c>
      <c r="R31" s="53">
        <v>6.99</v>
      </c>
      <c r="S31" s="53">
        <v>7.99</v>
      </c>
      <c r="T31" s="86">
        <v>6.4</v>
      </c>
      <c r="U31" s="86">
        <v>10.49</v>
      </c>
      <c r="V31" s="53">
        <v>9.59</v>
      </c>
      <c r="W31" s="53">
        <v>8.69</v>
      </c>
      <c r="X31" s="53">
        <v>7.99</v>
      </c>
      <c r="Y31" s="53">
        <v>6.99</v>
      </c>
      <c r="Z31" s="86">
        <v>9.7899999999999991</v>
      </c>
      <c r="AA31" s="86">
        <v>7.35</v>
      </c>
      <c r="AB31" s="86">
        <v>8.49</v>
      </c>
      <c r="AC31" s="58">
        <v>2</v>
      </c>
      <c r="AD31" s="131">
        <f>MIN(C31:AB31)</f>
        <v>6.35</v>
      </c>
      <c r="AE31" s="104">
        <f>MAX(C31:AB31)</f>
        <v>10.49</v>
      </c>
      <c r="AF31" s="106">
        <f>AE31/AD31-1</f>
        <v>0.651968503937008</v>
      </c>
      <c r="AG31" s="35">
        <f>AVERAGE(C31:AB31)</f>
        <v>8.309230769230771</v>
      </c>
      <c r="AH31" s="32">
        <f>AC31*AG31</f>
        <v>16.618461538461542</v>
      </c>
      <c r="AI31" s="12"/>
      <c r="AJ31" s="3"/>
      <c r="AK31" s="3"/>
    </row>
    <row r="32" spans="1:37" ht="30" customHeight="1" thickBot="1">
      <c r="A32" s="67" t="s">
        <v>24</v>
      </c>
      <c r="B32" s="23" t="s">
        <v>25</v>
      </c>
      <c r="C32" s="53">
        <v>1.89</v>
      </c>
      <c r="D32" s="53">
        <v>1.79</v>
      </c>
      <c r="E32" s="86">
        <v>1.79</v>
      </c>
      <c r="F32" s="86">
        <v>1.68</v>
      </c>
      <c r="G32" s="86">
        <v>1.69</v>
      </c>
      <c r="H32" s="53">
        <v>1.55</v>
      </c>
      <c r="I32" s="53">
        <v>1.99</v>
      </c>
      <c r="J32" s="53">
        <v>1.69</v>
      </c>
      <c r="K32" s="86">
        <v>1.65</v>
      </c>
      <c r="L32" s="86">
        <v>1.89</v>
      </c>
      <c r="M32" s="86">
        <v>2.15</v>
      </c>
      <c r="N32" s="86">
        <v>1.99</v>
      </c>
      <c r="O32" s="86">
        <v>1.99</v>
      </c>
      <c r="P32" s="86">
        <v>2.29</v>
      </c>
      <c r="Q32" s="86">
        <v>1.79</v>
      </c>
      <c r="R32" s="53">
        <v>1.79</v>
      </c>
      <c r="S32" s="53">
        <v>1.49</v>
      </c>
      <c r="T32" s="86">
        <v>1.69</v>
      </c>
      <c r="U32" s="86">
        <v>1.89</v>
      </c>
      <c r="V32" s="53">
        <v>1.99</v>
      </c>
      <c r="W32" s="53">
        <v>1.59</v>
      </c>
      <c r="X32" s="53">
        <v>1.99</v>
      </c>
      <c r="Y32" s="53">
        <v>1.99</v>
      </c>
      <c r="Z32" s="86">
        <v>1.69</v>
      </c>
      <c r="AA32" s="86">
        <v>1.49</v>
      </c>
      <c r="AB32" s="86">
        <v>1.99</v>
      </c>
      <c r="AC32" s="58">
        <v>1</v>
      </c>
      <c r="AD32" s="131">
        <f>MIN(C32:AB32)</f>
        <v>1.49</v>
      </c>
      <c r="AE32" s="104">
        <f>MAX(C32:AB32)</f>
        <v>2.29</v>
      </c>
      <c r="AF32" s="106">
        <f>AE32/AD32-1</f>
        <v>0.53691275167785246</v>
      </c>
      <c r="AG32" s="35">
        <f>AVERAGE(C32:AB32)</f>
        <v>1.8234615384615387</v>
      </c>
      <c r="AH32" s="32">
        <f>AC32*AG32</f>
        <v>1.8234615384615387</v>
      </c>
      <c r="AI32" s="12"/>
      <c r="AJ32" s="3"/>
      <c r="AK32" s="3"/>
    </row>
    <row r="33" spans="1:37" ht="30" customHeight="1" thickBot="1">
      <c r="A33" s="68" t="s">
        <v>128</v>
      </c>
      <c r="B33" s="26" t="s">
        <v>40</v>
      </c>
      <c r="C33" s="87">
        <v>1.89</v>
      </c>
      <c r="D33" s="87">
        <v>2.75</v>
      </c>
      <c r="E33" s="88">
        <v>2.39</v>
      </c>
      <c r="F33" s="88">
        <v>1.39</v>
      </c>
      <c r="G33" s="88">
        <v>1.35</v>
      </c>
      <c r="H33" s="87">
        <v>1.69</v>
      </c>
      <c r="I33" s="87">
        <v>1.69</v>
      </c>
      <c r="J33" s="87">
        <v>2.59</v>
      </c>
      <c r="K33" s="88">
        <v>1.28</v>
      </c>
      <c r="L33" s="88">
        <v>1.19</v>
      </c>
      <c r="M33" s="88">
        <v>3.48</v>
      </c>
      <c r="N33" s="88">
        <v>2.59</v>
      </c>
      <c r="O33" s="88">
        <v>2.4900000000000002</v>
      </c>
      <c r="P33" s="88">
        <v>3.29</v>
      </c>
      <c r="Q33" s="88">
        <v>2.65</v>
      </c>
      <c r="R33" s="87">
        <v>1.99</v>
      </c>
      <c r="S33" s="87">
        <v>2.39</v>
      </c>
      <c r="T33" s="88">
        <v>1.59</v>
      </c>
      <c r="U33" s="88">
        <v>2.79</v>
      </c>
      <c r="V33" s="87">
        <v>1.99</v>
      </c>
      <c r="W33" s="88">
        <v>1.69</v>
      </c>
      <c r="X33" s="87">
        <v>1.85</v>
      </c>
      <c r="Y33" s="53">
        <v>2.19</v>
      </c>
      <c r="Z33" s="88">
        <v>2.19</v>
      </c>
      <c r="AA33" s="88">
        <v>1.89</v>
      </c>
      <c r="AB33" s="88">
        <v>1.99</v>
      </c>
      <c r="AC33" s="60">
        <v>1</v>
      </c>
      <c r="AD33" s="131">
        <f>MIN(C33:AB33)</f>
        <v>1.19</v>
      </c>
      <c r="AE33" s="104">
        <f>MAX(C33:AB33)</f>
        <v>3.48</v>
      </c>
      <c r="AF33" s="107">
        <f>AE33/AD33-1</f>
        <v>1.9243697478991599</v>
      </c>
      <c r="AG33" s="36">
        <f>AVERAGE(C33:AB33)</f>
        <v>2.1253846153846156</v>
      </c>
      <c r="AH33" s="33">
        <f>AC33*AG33</f>
        <v>2.1253846153846156</v>
      </c>
      <c r="AI33" s="12"/>
      <c r="AJ33" s="3"/>
      <c r="AK33" s="3"/>
    </row>
    <row r="34" spans="1:37" ht="30" customHeight="1" thickBot="1">
      <c r="A34" s="234" t="s">
        <v>44</v>
      </c>
      <c r="B34" s="235"/>
      <c r="C34" s="141">
        <f t="shared" ref="C34:R34" si="6">SUM(C30:C33)</f>
        <v>15.46</v>
      </c>
      <c r="D34" s="141">
        <f t="shared" si="6"/>
        <v>16.66</v>
      </c>
      <c r="E34" s="141">
        <f t="shared" si="6"/>
        <v>15.759999999999998</v>
      </c>
      <c r="F34" s="141">
        <f>SUM(F30:F33)</f>
        <v>13.510000000000002</v>
      </c>
      <c r="G34" s="141">
        <f t="shared" si="6"/>
        <v>13.139999999999999</v>
      </c>
      <c r="H34" s="141">
        <f>SUM(H30:H33)</f>
        <v>14.88</v>
      </c>
      <c r="I34" s="141">
        <f>SUM(I30:I33)</f>
        <v>15.66</v>
      </c>
      <c r="J34" s="141">
        <f t="shared" si="6"/>
        <v>15.459999999999999</v>
      </c>
      <c r="K34" s="141">
        <f>SUM(K30:K33)</f>
        <v>11.89</v>
      </c>
      <c r="L34" s="141">
        <f>SUM(L30:L33)</f>
        <v>15.26</v>
      </c>
      <c r="M34" s="141">
        <f>SUM(M30:M33)</f>
        <v>18.509999999999998</v>
      </c>
      <c r="N34" s="141">
        <f t="shared" si="6"/>
        <v>18.559999999999999</v>
      </c>
      <c r="O34" s="141">
        <f>SUM(O30:O33)</f>
        <v>17.440000000000001</v>
      </c>
      <c r="P34" s="141">
        <f>SUM(P30:P33)</f>
        <v>18.459999999999997</v>
      </c>
      <c r="Q34" s="141">
        <f t="shared" si="6"/>
        <v>15.38</v>
      </c>
      <c r="R34" s="141">
        <f t="shared" si="6"/>
        <v>14.26</v>
      </c>
      <c r="S34" s="141">
        <f>SUM(S30:S33)</f>
        <v>15.06</v>
      </c>
      <c r="T34" s="141">
        <f>SUM(T30:T33)</f>
        <v>11.03</v>
      </c>
      <c r="U34" s="141">
        <f t="shared" ref="U34:AB34" si="7">SUM(U30:U33)</f>
        <v>19.16</v>
      </c>
      <c r="V34" s="141">
        <f t="shared" si="7"/>
        <v>17.559999999999999</v>
      </c>
      <c r="W34" s="141">
        <f>SUM(W30:W33)</f>
        <v>13.459999999999999</v>
      </c>
      <c r="X34" s="141">
        <f>SUM(X30:X33)</f>
        <v>15.02</v>
      </c>
      <c r="Y34" s="141">
        <f t="shared" si="7"/>
        <v>14.66</v>
      </c>
      <c r="Z34" s="141">
        <f>SUM(Z30:Z33)</f>
        <v>17.059999999999999</v>
      </c>
      <c r="AA34" s="141">
        <f>SUM(AA30:AA33)</f>
        <v>14.72</v>
      </c>
      <c r="AB34" s="141">
        <f t="shared" si="7"/>
        <v>15.860000000000001</v>
      </c>
      <c r="AC34" s="236"/>
      <c r="AD34" s="236"/>
      <c r="AE34" s="236"/>
      <c r="AF34" s="236"/>
      <c r="AG34" s="237"/>
      <c r="AH34" s="142">
        <f>SUM(AH30:AH33)</f>
        <v>23.843076923076929</v>
      </c>
      <c r="AI34" s="12"/>
      <c r="AJ34" s="3"/>
      <c r="AK34" s="3"/>
    </row>
    <row r="35" spans="1:37" ht="30" customHeight="1" thickBot="1">
      <c r="A35" s="17"/>
      <c r="B35" s="1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2"/>
      <c r="AJ35" s="3"/>
      <c r="AK35" s="3"/>
    </row>
    <row r="36" spans="1:37" ht="30" customHeight="1" thickBot="1">
      <c r="A36" s="242" t="s">
        <v>26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4"/>
      <c r="AI36" s="12"/>
      <c r="AJ36" s="3"/>
      <c r="AK36" s="3"/>
    </row>
    <row r="37" spans="1:37" ht="30" customHeight="1" thickBot="1">
      <c r="A37" s="69" t="s">
        <v>70</v>
      </c>
      <c r="B37" s="24" t="s">
        <v>41</v>
      </c>
      <c r="C37" s="89">
        <v>2.59</v>
      </c>
      <c r="D37" s="89">
        <v>5.09</v>
      </c>
      <c r="E37" s="90">
        <v>2.79</v>
      </c>
      <c r="F37" s="90">
        <v>2.79</v>
      </c>
      <c r="G37" s="90">
        <v>3.75</v>
      </c>
      <c r="H37" s="89">
        <v>2.29</v>
      </c>
      <c r="I37" s="89">
        <v>5.99</v>
      </c>
      <c r="J37" s="89">
        <v>3.99</v>
      </c>
      <c r="K37" s="90">
        <v>2.78</v>
      </c>
      <c r="L37" s="90">
        <v>3.19</v>
      </c>
      <c r="M37" s="90">
        <v>3.88</v>
      </c>
      <c r="N37" s="90">
        <v>7.99</v>
      </c>
      <c r="O37" s="90">
        <v>5.49</v>
      </c>
      <c r="P37" s="90">
        <v>4.49</v>
      </c>
      <c r="Q37" s="90">
        <v>2.4900000000000002</v>
      </c>
      <c r="R37" s="89">
        <v>3.79</v>
      </c>
      <c r="S37" s="89">
        <v>2.99</v>
      </c>
      <c r="T37" s="90">
        <v>3.4</v>
      </c>
      <c r="U37" s="90">
        <v>8.99</v>
      </c>
      <c r="V37" s="89">
        <v>6.49</v>
      </c>
      <c r="W37" s="89">
        <v>4.99</v>
      </c>
      <c r="X37" s="89">
        <v>4.6900000000000004</v>
      </c>
      <c r="Y37" s="53">
        <v>4.3899999999999997</v>
      </c>
      <c r="Z37" s="90">
        <v>3.49</v>
      </c>
      <c r="AA37" s="90">
        <v>2.69</v>
      </c>
      <c r="AB37" s="90">
        <v>2.99</v>
      </c>
      <c r="AC37" s="61">
        <v>2</v>
      </c>
      <c r="AD37" s="131">
        <f>MIN(C37:AB37)</f>
        <v>2.29</v>
      </c>
      <c r="AE37" s="104">
        <f>MAX(C37:AB37)</f>
        <v>8.99</v>
      </c>
      <c r="AF37" s="105">
        <f>AE37/AD37-1</f>
        <v>2.9257641921397379</v>
      </c>
      <c r="AG37" s="34">
        <f>AVERAGE(C37:AB37)</f>
        <v>4.1726923076923068</v>
      </c>
      <c r="AH37" s="37">
        <f>AC37*AG37</f>
        <v>8.3453846153846136</v>
      </c>
      <c r="AI37" s="12"/>
      <c r="AJ37" s="3"/>
      <c r="AK37" s="3"/>
    </row>
    <row r="38" spans="1:37" ht="30" customHeight="1" thickBot="1">
      <c r="A38" s="67" t="s">
        <v>27</v>
      </c>
      <c r="B38" s="20" t="s">
        <v>73</v>
      </c>
      <c r="C38" s="53">
        <v>4.99</v>
      </c>
      <c r="D38" s="53">
        <v>3.39</v>
      </c>
      <c r="E38" s="86">
        <v>2.09</v>
      </c>
      <c r="F38" s="86">
        <v>2.85</v>
      </c>
      <c r="G38" s="86">
        <v>2.39</v>
      </c>
      <c r="H38" s="53">
        <v>2.39</v>
      </c>
      <c r="I38" s="53">
        <v>2.4900000000000002</v>
      </c>
      <c r="J38" s="53">
        <v>2.29</v>
      </c>
      <c r="K38" s="86">
        <v>1.95</v>
      </c>
      <c r="L38" s="86">
        <v>2.79</v>
      </c>
      <c r="M38" s="86">
        <v>4.9800000000000004</v>
      </c>
      <c r="N38" s="86">
        <v>5.79</v>
      </c>
      <c r="O38" s="86">
        <v>1.99</v>
      </c>
      <c r="P38" s="86">
        <v>2.79</v>
      </c>
      <c r="Q38" s="86">
        <v>2.75</v>
      </c>
      <c r="R38" s="53">
        <v>2.59</v>
      </c>
      <c r="S38" s="53">
        <v>3.59</v>
      </c>
      <c r="T38" s="86">
        <v>1.78</v>
      </c>
      <c r="U38" s="86">
        <v>2.19</v>
      </c>
      <c r="V38" s="53">
        <v>2.79</v>
      </c>
      <c r="W38" s="53">
        <v>1.98</v>
      </c>
      <c r="X38" s="53">
        <v>2.4900000000000002</v>
      </c>
      <c r="Y38" s="53">
        <v>2.99</v>
      </c>
      <c r="Z38" s="86">
        <v>2.39</v>
      </c>
      <c r="AA38" s="86">
        <v>2.79</v>
      </c>
      <c r="AB38" s="86">
        <v>2.59</v>
      </c>
      <c r="AC38" s="58">
        <v>2</v>
      </c>
      <c r="AD38" s="132">
        <f>MIN(C38:AB38)</f>
        <v>1.78</v>
      </c>
      <c r="AE38" s="104">
        <f>MAX(C38:AB38)</f>
        <v>5.79</v>
      </c>
      <c r="AF38" s="106">
        <f>AE38/AD38-1</f>
        <v>2.2528089887640448</v>
      </c>
      <c r="AG38" s="35">
        <f>AVERAGE(C38:AB38)</f>
        <v>2.8496153846153853</v>
      </c>
      <c r="AH38" s="32">
        <f>AC38*AG38</f>
        <v>5.6992307692307707</v>
      </c>
      <c r="AI38" s="12"/>
      <c r="AJ38" s="3"/>
      <c r="AK38" s="3"/>
    </row>
    <row r="39" spans="1:37" ht="30" customHeight="1" thickBot="1">
      <c r="A39" s="67" t="s">
        <v>28</v>
      </c>
      <c r="B39" s="20" t="s">
        <v>74</v>
      </c>
      <c r="C39" s="53">
        <v>0.89</v>
      </c>
      <c r="D39" s="53">
        <v>2.23</v>
      </c>
      <c r="E39" s="86">
        <v>1.89</v>
      </c>
      <c r="F39" s="86">
        <v>1.55</v>
      </c>
      <c r="G39" s="86">
        <v>1.05</v>
      </c>
      <c r="H39" s="53">
        <v>1.32</v>
      </c>
      <c r="I39" s="53">
        <v>1.99</v>
      </c>
      <c r="J39" s="53">
        <v>1.39</v>
      </c>
      <c r="K39" s="86">
        <v>1.18</v>
      </c>
      <c r="L39" s="86">
        <v>1.79</v>
      </c>
      <c r="M39" s="86">
        <v>2.4500000000000002</v>
      </c>
      <c r="N39" s="86">
        <v>2.39</v>
      </c>
      <c r="O39" s="86">
        <v>1.99</v>
      </c>
      <c r="P39" s="86">
        <v>2.19</v>
      </c>
      <c r="Q39" s="86">
        <v>1.99</v>
      </c>
      <c r="R39" s="53">
        <v>1.99</v>
      </c>
      <c r="S39" s="53">
        <v>1.85</v>
      </c>
      <c r="T39" s="86">
        <v>0.99</v>
      </c>
      <c r="U39" s="86">
        <v>1.99</v>
      </c>
      <c r="V39" s="53">
        <v>2.29</v>
      </c>
      <c r="W39" s="53">
        <v>1.89</v>
      </c>
      <c r="X39" s="53">
        <v>2.99</v>
      </c>
      <c r="Y39" s="53">
        <v>2.19</v>
      </c>
      <c r="Z39" s="86">
        <v>1.89</v>
      </c>
      <c r="AA39" s="53">
        <v>2.29</v>
      </c>
      <c r="AB39" s="53">
        <v>1.99</v>
      </c>
      <c r="AC39" s="58">
        <v>4</v>
      </c>
      <c r="AD39" s="132">
        <f>MIN(C39:AB39)</f>
        <v>0.89</v>
      </c>
      <c r="AE39" s="104">
        <f>MAX(C39:AB39)</f>
        <v>2.99</v>
      </c>
      <c r="AF39" s="106">
        <f>AE39/AD39-1</f>
        <v>2.3595505617977528</v>
      </c>
      <c r="AG39" s="35">
        <f>AVERAGE(C39:AB39)</f>
        <v>1.8707692307692307</v>
      </c>
      <c r="AH39" s="32">
        <f>AC39*AG39</f>
        <v>7.483076923076923</v>
      </c>
      <c r="AI39" s="12"/>
      <c r="AJ39" s="3"/>
      <c r="AK39" s="3"/>
    </row>
    <row r="40" spans="1:37" ht="30" customHeight="1" thickBot="1">
      <c r="A40" s="68" t="s">
        <v>35</v>
      </c>
      <c r="B40" s="25" t="s">
        <v>42</v>
      </c>
      <c r="C40" s="87">
        <v>3.99</v>
      </c>
      <c r="D40" s="87">
        <v>5.13</v>
      </c>
      <c r="E40" s="88">
        <v>3.99</v>
      </c>
      <c r="F40" s="88">
        <v>1.79</v>
      </c>
      <c r="G40" s="88">
        <v>2.89</v>
      </c>
      <c r="H40" s="87">
        <v>2.69</v>
      </c>
      <c r="I40" s="87">
        <v>4.79</v>
      </c>
      <c r="J40" s="87">
        <v>2.99</v>
      </c>
      <c r="K40" s="88">
        <v>2.48</v>
      </c>
      <c r="L40" s="88">
        <v>4.6900000000000004</v>
      </c>
      <c r="M40" s="88">
        <v>4.78</v>
      </c>
      <c r="N40" s="88">
        <v>4.59</v>
      </c>
      <c r="O40" s="88">
        <v>5.99</v>
      </c>
      <c r="P40" s="88">
        <v>5.49</v>
      </c>
      <c r="Q40" s="88">
        <v>3.99</v>
      </c>
      <c r="R40" s="87">
        <v>5.99</v>
      </c>
      <c r="S40" s="87">
        <v>2.99</v>
      </c>
      <c r="T40" s="88">
        <v>2.09</v>
      </c>
      <c r="U40" s="88">
        <v>5.59</v>
      </c>
      <c r="V40" s="87">
        <v>2.39</v>
      </c>
      <c r="W40" s="87">
        <v>4.3899999999999997</v>
      </c>
      <c r="X40" s="87">
        <v>4.6900000000000004</v>
      </c>
      <c r="Y40" s="53">
        <v>2.69</v>
      </c>
      <c r="Z40" s="88">
        <v>2.59</v>
      </c>
      <c r="AA40" s="87">
        <v>3.35</v>
      </c>
      <c r="AB40" s="87">
        <v>2.4900000000000002</v>
      </c>
      <c r="AC40" s="60">
        <v>1</v>
      </c>
      <c r="AD40" s="133">
        <f>MIN(C40:AB40)</f>
        <v>1.79</v>
      </c>
      <c r="AE40" s="104">
        <f>MAX(C40:AB40)</f>
        <v>5.99</v>
      </c>
      <c r="AF40" s="107">
        <f>AE40/AD40-1</f>
        <v>2.3463687150837989</v>
      </c>
      <c r="AG40" s="36">
        <f>AVERAGE(C40:AB40)</f>
        <v>3.8276923076923079</v>
      </c>
      <c r="AH40" s="33">
        <f>AC40*AG40</f>
        <v>3.8276923076923079</v>
      </c>
      <c r="AI40" s="12"/>
      <c r="AJ40" s="3"/>
      <c r="AK40" s="3"/>
    </row>
    <row r="41" spans="1:37" ht="30" customHeight="1" thickBot="1">
      <c r="A41" s="234" t="s">
        <v>44</v>
      </c>
      <c r="B41" s="235"/>
      <c r="C41" s="141">
        <f t="shared" ref="C41:AB41" si="8">SUM(C37:C40)</f>
        <v>12.46</v>
      </c>
      <c r="D41" s="141">
        <f t="shared" si="8"/>
        <v>15.84</v>
      </c>
      <c r="E41" s="141">
        <f t="shared" si="8"/>
        <v>10.76</v>
      </c>
      <c r="F41" s="141">
        <f>SUM(F37:F40)</f>
        <v>8.98</v>
      </c>
      <c r="G41" s="141">
        <f t="shared" si="8"/>
        <v>10.08</v>
      </c>
      <c r="H41" s="141">
        <f>SUM(H37:H40)</f>
        <v>8.69</v>
      </c>
      <c r="I41" s="141">
        <f>SUM(I37:I40)</f>
        <v>15.260000000000002</v>
      </c>
      <c r="J41" s="141">
        <f t="shared" si="8"/>
        <v>10.66</v>
      </c>
      <c r="K41" s="141">
        <f t="shared" ref="K41:P41" si="9">SUM(K37:K40)</f>
        <v>8.3899999999999988</v>
      </c>
      <c r="L41" s="141">
        <f t="shared" si="9"/>
        <v>12.46</v>
      </c>
      <c r="M41" s="141">
        <f t="shared" si="9"/>
        <v>16.09</v>
      </c>
      <c r="N41" s="141">
        <f t="shared" si="9"/>
        <v>20.76</v>
      </c>
      <c r="O41" s="141">
        <f t="shared" si="9"/>
        <v>15.46</v>
      </c>
      <c r="P41" s="141">
        <f t="shared" si="9"/>
        <v>14.96</v>
      </c>
      <c r="Q41" s="141">
        <f t="shared" si="8"/>
        <v>11.22</v>
      </c>
      <c r="R41" s="141">
        <f t="shared" si="8"/>
        <v>14.36</v>
      </c>
      <c r="S41" s="141">
        <f>SUM(S37:S40)</f>
        <v>11.42</v>
      </c>
      <c r="T41" s="141">
        <f t="shared" si="8"/>
        <v>8.26</v>
      </c>
      <c r="U41" s="141">
        <f t="shared" si="8"/>
        <v>18.759999999999998</v>
      </c>
      <c r="V41" s="141">
        <f t="shared" si="8"/>
        <v>13.96</v>
      </c>
      <c r="W41" s="141">
        <f>SUM(W37:W40)</f>
        <v>13.25</v>
      </c>
      <c r="X41" s="141">
        <f t="shared" si="8"/>
        <v>14.860000000000003</v>
      </c>
      <c r="Y41" s="141">
        <f t="shared" si="8"/>
        <v>12.26</v>
      </c>
      <c r="Z41" s="141">
        <f>SUM(Z37:Z40)</f>
        <v>10.36</v>
      </c>
      <c r="AA41" s="141">
        <f t="shared" si="8"/>
        <v>11.120000000000001</v>
      </c>
      <c r="AB41" s="141">
        <f t="shared" si="8"/>
        <v>10.06</v>
      </c>
      <c r="AC41" s="245"/>
      <c r="AD41" s="245"/>
      <c r="AE41" s="245"/>
      <c r="AF41" s="245"/>
      <c r="AG41" s="246"/>
      <c r="AH41" s="142">
        <f>SUM(AH37:AH40)</f>
        <v>25.355384615384615</v>
      </c>
      <c r="AI41" s="12"/>
      <c r="AJ41" s="3"/>
      <c r="AK41" s="3"/>
    </row>
    <row r="42" spans="1:37" ht="30" customHeight="1" thickBot="1">
      <c r="A42" s="17"/>
      <c r="B42" s="17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8"/>
      <c r="AD42" s="18"/>
      <c r="AE42" s="18"/>
      <c r="AF42" s="18"/>
      <c r="AG42" s="18"/>
      <c r="AH42" s="14"/>
      <c r="AI42" s="12"/>
      <c r="AJ42" s="3"/>
      <c r="AK42" s="3"/>
    </row>
    <row r="43" spans="1:37" ht="30" customHeight="1" thickBot="1">
      <c r="A43" s="209" t="s">
        <v>45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4"/>
      <c r="AI43" s="12"/>
      <c r="AJ43" s="3"/>
      <c r="AK43" s="3"/>
    </row>
    <row r="44" spans="1:37" ht="30" customHeight="1" thickBot="1">
      <c r="A44" s="205" t="s">
        <v>29</v>
      </c>
      <c r="B44" s="206"/>
      <c r="C44" s="143">
        <f t="shared" ref="C44:AB44" si="10">C27+C34+C41</f>
        <v>235.06000000000003</v>
      </c>
      <c r="D44" s="143">
        <f t="shared" si="10"/>
        <v>244.49</v>
      </c>
      <c r="E44" s="143">
        <f t="shared" si="10"/>
        <v>273.25</v>
      </c>
      <c r="F44" s="143">
        <f t="shared" si="10"/>
        <v>212.94999999999996</v>
      </c>
      <c r="G44" s="143">
        <f t="shared" si="10"/>
        <v>219.52</v>
      </c>
      <c r="H44" s="143">
        <f t="shared" si="10"/>
        <v>226.49</v>
      </c>
      <c r="I44" s="143">
        <f t="shared" si="10"/>
        <v>235.85000000000002</v>
      </c>
      <c r="J44" s="143">
        <f t="shared" si="10"/>
        <v>239.44000000000005</v>
      </c>
      <c r="K44" s="143">
        <f>K27+K34+K41</f>
        <v>206.05999999999995</v>
      </c>
      <c r="L44" s="143">
        <f t="shared" si="10"/>
        <v>222.09000000000003</v>
      </c>
      <c r="M44" s="143">
        <f t="shared" si="10"/>
        <v>264.94</v>
      </c>
      <c r="N44" s="143">
        <f t="shared" si="10"/>
        <v>283.23</v>
      </c>
      <c r="O44" s="143">
        <f t="shared" si="10"/>
        <v>245.03</v>
      </c>
      <c r="P44" s="143">
        <f t="shared" si="10"/>
        <v>263.08</v>
      </c>
      <c r="Q44" s="143">
        <f t="shared" si="10"/>
        <v>209.34</v>
      </c>
      <c r="R44" s="143">
        <f t="shared" si="10"/>
        <v>227.24</v>
      </c>
      <c r="S44" s="143">
        <f t="shared" si="10"/>
        <v>228.34</v>
      </c>
      <c r="T44" s="143">
        <f t="shared" si="10"/>
        <v>223.62999999999997</v>
      </c>
      <c r="U44" s="143">
        <f t="shared" si="10"/>
        <v>292.57000000000005</v>
      </c>
      <c r="V44" s="143">
        <f t="shared" si="10"/>
        <v>247.44000000000003</v>
      </c>
      <c r="W44" s="143">
        <f t="shared" si="10"/>
        <v>210.42000000000004</v>
      </c>
      <c r="X44" s="143">
        <f t="shared" si="10"/>
        <v>227.29000000000005</v>
      </c>
      <c r="Y44" s="143">
        <f t="shared" si="10"/>
        <v>238.04</v>
      </c>
      <c r="Z44" s="143">
        <f t="shared" si="10"/>
        <v>212.69</v>
      </c>
      <c r="AA44" s="143">
        <f t="shared" si="10"/>
        <v>242.75000000000003</v>
      </c>
      <c r="AB44" s="143">
        <f t="shared" si="10"/>
        <v>222.79000000000002</v>
      </c>
      <c r="AC44" s="207" t="s">
        <v>30</v>
      </c>
      <c r="AD44" s="207"/>
      <c r="AE44" s="207"/>
      <c r="AF44" s="207"/>
      <c r="AG44" s="208"/>
      <c r="AH44" s="144">
        <f>AH27+AH34+AH41</f>
        <v>665.5489230769233</v>
      </c>
      <c r="AI44" s="12"/>
      <c r="AJ44" s="3"/>
      <c r="AK44" s="3"/>
    </row>
    <row r="45" spans="1:37" ht="30" customHeight="1" thickBot="1">
      <c r="A45" s="15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12"/>
      <c r="AJ45" s="3"/>
      <c r="AK45" s="3"/>
    </row>
    <row r="46" spans="1:37" ht="36.75" customHeight="1" thickBot="1">
      <c r="A46" s="209" t="s">
        <v>97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1"/>
      <c r="AH46" s="110">
        <f>AH44*1/1412</f>
        <v>0.47135192852473323</v>
      </c>
      <c r="AI46" s="12"/>
      <c r="AJ46" s="3"/>
      <c r="AK46" s="3"/>
    </row>
    <row r="47" spans="1:37" ht="17.45" customHeight="1" thickBot="1">
      <c r="A47" s="30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29"/>
      <c r="AI47" s="12"/>
      <c r="AJ47" s="3"/>
      <c r="AK47" s="3"/>
    </row>
    <row r="48" spans="1:37" ht="30" customHeight="1" thickBot="1">
      <c r="A48" s="220" t="s">
        <v>82</v>
      </c>
      <c r="B48" s="221"/>
      <c r="C48" s="221"/>
      <c r="D48" s="222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50"/>
      <c r="AA48" s="78"/>
      <c r="AB48" s="78"/>
      <c r="AC48" s="78"/>
      <c r="AD48" s="78"/>
      <c r="AE48" s="78"/>
      <c r="AF48" s="78"/>
      <c r="AG48" s="78"/>
      <c r="AH48" s="29"/>
      <c r="AI48" s="12"/>
      <c r="AJ48" s="3"/>
      <c r="AK48" s="3"/>
    </row>
    <row r="49" spans="1:37" ht="16.899999999999999" customHeight="1">
      <c r="A49" s="70"/>
      <c r="B49" s="79"/>
      <c r="C49" s="79"/>
      <c r="D49" s="79"/>
      <c r="E49" s="80"/>
      <c r="F49" s="80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50"/>
      <c r="AA49" s="78"/>
      <c r="AB49" s="78"/>
      <c r="AC49" s="78"/>
      <c r="AD49" s="78"/>
      <c r="AE49" s="78"/>
      <c r="AF49" s="78"/>
      <c r="AG49" s="78"/>
      <c r="AH49" s="29"/>
      <c r="AI49" s="12"/>
      <c r="AJ49" s="3"/>
      <c r="AK49" s="3"/>
    </row>
    <row r="50" spans="1:37" ht="33" customHeight="1">
      <c r="A50" s="130" t="s">
        <v>86</v>
      </c>
      <c r="B50" s="95"/>
      <c r="C50" s="96"/>
      <c r="D50" s="96"/>
      <c r="E50" s="97"/>
      <c r="F50" s="97"/>
      <c r="G50" s="97"/>
      <c r="H50" s="97"/>
      <c r="I50" s="98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50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ht="16.149999999999999" customHeight="1">
      <c r="A51" s="129"/>
      <c r="B51" s="94"/>
      <c r="C51" s="94"/>
      <c r="D51" s="94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3"/>
      <c r="R51" s="3"/>
      <c r="S51" s="3"/>
      <c r="T51" s="3"/>
      <c r="U51" s="3"/>
      <c r="V51" s="3"/>
      <c r="W51" s="3"/>
      <c r="X51" s="3"/>
      <c r="Y51" s="3"/>
      <c r="Z51" s="50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ht="30" customHeight="1">
      <c r="A52" s="15" t="s">
        <v>71</v>
      </c>
      <c r="B52" s="15"/>
      <c r="C52" s="15"/>
      <c r="D52" s="15"/>
      <c r="E52" s="15"/>
      <c r="F52" s="15"/>
      <c r="G52" s="15"/>
      <c r="H52" s="15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50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ht="30" customHeight="1">
      <c r="A53" s="15" t="s">
        <v>100</v>
      </c>
      <c r="B53" s="15"/>
      <c r="C53" s="15"/>
      <c r="D53" s="15"/>
      <c r="E53" s="15"/>
      <c r="F53" s="15"/>
      <c r="G53" s="15"/>
      <c r="H53" s="15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50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ht="30" customHeight="1">
      <c r="A54" s="15" t="s">
        <v>101</v>
      </c>
      <c r="B54" s="15"/>
      <c r="C54" s="15"/>
      <c r="D54" s="1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50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ht="30" customHeight="1">
      <c r="A55" s="15" t="s">
        <v>103</v>
      </c>
      <c r="B55" s="15"/>
      <c r="C55" s="15"/>
      <c r="D55" s="12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0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ht="30" customHeight="1">
      <c r="A56" s="15" t="s">
        <v>104</v>
      </c>
      <c r="B56" s="15"/>
      <c r="C56" s="15"/>
      <c r="D56" s="1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50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ht="30" customHeight="1">
      <c r="A57" s="15" t="s">
        <v>105</v>
      </c>
      <c r="B57" s="15"/>
      <c r="C57" s="15"/>
      <c r="D57" s="1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50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ht="30" customHeight="1">
      <c r="A58" s="30" t="s">
        <v>106</v>
      </c>
      <c r="B58" s="30"/>
      <c r="C58" s="30"/>
      <c r="D58" s="1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50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ht="30" customHeight="1">
      <c r="A59" s="15" t="s">
        <v>107</v>
      </c>
      <c r="B59" s="15"/>
      <c r="C59" s="15"/>
      <c r="D59" s="1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50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ht="30" customHeight="1">
      <c r="A60" s="15" t="s">
        <v>108</v>
      </c>
      <c r="B60" s="15"/>
      <c r="C60" s="15"/>
      <c r="D60" s="1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50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ht="30" customHeight="1">
      <c r="A61" s="15" t="s">
        <v>109</v>
      </c>
      <c r="B61" s="15"/>
      <c r="C61" s="15"/>
      <c r="D61" s="1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50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ht="30" customHeight="1">
      <c r="A62" s="15" t="s">
        <v>110</v>
      </c>
      <c r="B62" s="15"/>
      <c r="C62" s="15"/>
      <c r="D62" s="1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50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ht="36.75" customHeight="1">
      <c r="A63" s="15" t="s">
        <v>111</v>
      </c>
      <c r="B63" s="15"/>
      <c r="C63" s="15"/>
      <c r="D63" s="1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50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ht="30" customHeight="1">
      <c r="A64" s="15" t="s">
        <v>148</v>
      </c>
      <c r="B64" s="15"/>
      <c r="C64" s="15"/>
      <c r="D64" s="15"/>
      <c r="E64" s="15"/>
      <c r="F64" s="15"/>
      <c r="G64" s="15"/>
      <c r="H64" s="15"/>
      <c r="I64" s="28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50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ht="30" customHeight="1">
      <c r="A65" s="15" t="s">
        <v>112</v>
      </c>
      <c r="B65" s="15"/>
      <c r="C65" s="15"/>
      <c r="D65" s="15"/>
      <c r="E65" s="15"/>
      <c r="F65" s="15"/>
      <c r="G65" s="15"/>
      <c r="H65" s="15"/>
      <c r="I65" s="28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50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ht="30" customHeight="1">
      <c r="A66" s="15" t="s">
        <v>132</v>
      </c>
      <c r="B66" s="15"/>
      <c r="C66" s="15"/>
      <c r="D66" s="1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50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ht="30" customHeight="1">
      <c r="A67" s="15" t="s">
        <v>113</v>
      </c>
      <c r="B67" s="15"/>
      <c r="C67" s="15"/>
      <c r="D67" s="1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8"/>
      <c r="S67" s="48"/>
      <c r="T67" s="49"/>
      <c r="U67" s="3"/>
      <c r="V67" s="3"/>
      <c r="W67" s="3"/>
      <c r="X67" s="3"/>
      <c r="Y67" s="3"/>
      <c r="Z67" s="50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ht="30" customHeight="1">
      <c r="A68" s="15" t="s">
        <v>121</v>
      </c>
      <c r="B68" s="15"/>
      <c r="C68" s="15"/>
      <c r="D68" s="1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48"/>
      <c r="S68" s="48"/>
      <c r="T68" s="49"/>
      <c r="U68" s="3"/>
      <c r="V68" s="3"/>
      <c r="W68" s="3"/>
      <c r="X68" s="3"/>
      <c r="Y68" s="3"/>
      <c r="Z68" s="50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ht="30" customHeight="1">
      <c r="A69" s="30" t="s">
        <v>114</v>
      </c>
      <c r="B69" s="30"/>
      <c r="C69" s="30"/>
      <c r="D69" s="30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50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ht="30" customHeight="1">
      <c r="A70" s="15" t="s">
        <v>115</v>
      </c>
      <c r="B70" s="15"/>
      <c r="C70" s="15"/>
      <c r="D70" s="1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50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ht="30" customHeight="1">
      <c r="A71" s="15" t="s">
        <v>116</v>
      </c>
      <c r="B71" s="15"/>
      <c r="C71" s="15"/>
      <c r="D71" s="1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50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ht="30" customHeight="1">
      <c r="A72" s="15" t="s">
        <v>117</v>
      </c>
      <c r="B72" s="15"/>
      <c r="C72" s="15"/>
      <c r="D72" s="1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50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ht="30" customHeight="1">
      <c r="A73" s="30" t="s">
        <v>124</v>
      </c>
      <c r="B73" s="30"/>
      <c r="C73" s="30"/>
      <c r="D73" s="30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50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ht="30" customHeight="1">
      <c r="A74" s="30" t="s">
        <v>118</v>
      </c>
      <c r="B74" s="30"/>
      <c r="C74" s="30"/>
      <c r="D74" s="30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50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ht="30" customHeight="1">
      <c r="A75" s="30" t="s">
        <v>146</v>
      </c>
      <c r="B75" s="30"/>
      <c r="C75" s="30"/>
      <c r="D75" s="30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50"/>
      <c r="AA75" s="51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ht="30" customHeight="1">
      <c r="A76" s="30" t="s">
        <v>144</v>
      </c>
      <c r="B76" s="30"/>
      <c r="C76" s="30"/>
      <c r="D76" s="30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51"/>
      <c r="AA76" s="51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ht="30" customHeight="1">
      <c r="A77" s="15" t="s">
        <v>119</v>
      </c>
      <c r="B77" s="15"/>
      <c r="C77" s="15"/>
      <c r="D77" s="15"/>
      <c r="E77" s="15"/>
      <c r="F77" s="15"/>
      <c r="G77" s="15"/>
      <c r="H77" s="15"/>
      <c r="I77" s="15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ht="44.25" customHeight="1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50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7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50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37" ht="15.75" thickBot="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ht="37.5" customHeight="1" thickBot="1">
      <c r="A81" s="212" t="s">
        <v>147</v>
      </c>
      <c r="B81" s="213"/>
      <c r="C81" s="213"/>
      <c r="D81" s="213"/>
      <c r="E81" s="213"/>
      <c r="F81" s="213"/>
      <c r="G81" s="213"/>
      <c r="H81" s="21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ht="36" customHeight="1">
      <c r="A82" s="145" t="s">
        <v>50</v>
      </c>
      <c r="B82" s="215" t="s">
        <v>52</v>
      </c>
      <c r="C82" s="216"/>
      <c r="D82" s="217" t="s">
        <v>131</v>
      </c>
      <c r="E82" s="218"/>
      <c r="F82" s="218"/>
      <c r="G82" s="218"/>
      <c r="H82" s="21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7" ht="42" customHeight="1">
      <c r="A83" s="71" t="s">
        <v>51</v>
      </c>
      <c r="B83" s="204">
        <v>665.55</v>
      </c>
      <c r="C83" s="204"/>
      <c r="D83" s="156">
        <f>B83*1/1412</f>
        <v>0.47135269121813028</v>
      </c>
      <c r="E83" s="156"/>
      <c r="F83" s="156"/>
      <c r="G83" s="156"/>
      <c r="H83" s="157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1:37" ht="66.75" customHeight="1">
      <c r="A84" s="62"/>
      <c r="B84" s="62"/>
      <c r="C84" s="62"/>
      <c r="D84" s="62"/>
      <c r="E84" s="62"/>
      <c r="F84" s="62"/>
      <c r="G84" s="62"/>
      <c r="H84" s="62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ht="40.5" customHeight="1">
      <c r="A85" s="198" t="s">
        <v>139</v>
      </c>
      <c r="B85" s="199"/>
      <c r="C85" s="199"/>
      <c r="D85" s="199"/>
      <c r="E85" s="199"/>
      <c r="F85" s="199"/>
      <c r="G85" s="199"/>
      <c r="H85" s="200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ht="37.5" customHeight="1">
      <c r="A86" s="108" t="s">
        <v>50</v>
      </c>
      <c r="B86" s="109" t="s">
        <v>135</v>
      </c>
      <c r="C86" s="109" t="s">
        <v>137</v>
      </c>
      <c r="D86" s="201" t="s">
        <v>6</v>
      </c>
      <c r="E86" s="201"/>
      <c r="F86" s="201"/>
      <c r="G86" s="201"/>
      <c r="H86" s="202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7" ht="47.25" customHeight="1">
      <c r="A87" s="71" t="s">
        <v>51</v>
      </c>
      <c r="B87" s="151">
        <v>659.2</v>
      </c>
      <c r="C87" s="149">
        <v>665.55</v>
      </c>
      <c r="D87" s="203">
        <f>C87/B87-1</f>
        <v>9.632888349514479E-3</v>
      </c>
      <c r="E87" s="203"/>
      <c r="F87" s="203"/>
      <c r="G87" s="203"/>
      <c r="H87" s="20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ht="30" customHeight="1">
      <c r="A88" s="15"/>
      <c r="B88" s="52"/>
      <c r="C88" s="52"/>
      <c r="D88" s="29"/>
      <c r="E88" s="29"/>
      <c r="F88" s="29"/>
      <c r="G88" s="29"/>
      <c r="H88" s="29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ht="30" customHeight="1" thickBot="1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:37" ht="45" customHeight="1" thickBot="1">
      <c r="A90" s="189" t="s">
        <v>140</v>
      </c>
      <c r="B90" s="190"/>
      <c r="C90" s="190"/>
      <c r="D90" s="191"/>
      <c r="E90" s="190"/>
      <c r="F90" s="190"/>
      <c r="G90" s="190"/>
      <c r="H90" s="192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ht="39.75" customHeight="1">
      <c r="A91" s="146" t="s">
        <v>0</v>
      </c>
      <c r="B91" s="147" t="s">
        <v>46</v>
      </c>
      <c r="C91" s="114" t="s">
        <v>135</v>
      </c>
      <c r="D91" s="114" t="s">
        <v>137</v>
      </c>
      <c r="E91" s="193" t="s">
        <v>6</v>
      </c>
      <c r="F91" s="193"/>
      <c r="G91" s="176"/>
      <c r="H91" s="177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ht="30" customHeight="1">
      <c r="A92" s="194" t="s">
        <v>3</v>
      </c>
      <c r="B92" s="195"/>
      <c r="C92" s="195"/>
      <c r="D92" s="195"/>
      <c r="E92" s="195"/>
      <c r="F92" s="195"/>
      <c r="G92" s="195"/>
      <c r="H92" s="196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ht="30" customHeight="1" thickBot="1">
      <c r="A93" s="84" t="s">
        <v>7</v>
      </c>
      <c r="B93" s="38" t="s">
        <v>8</v>
      </c>
      <c r="C93" s="47">
        <v>4.99</v>
      </c>
      <c r="D93" s="47">
        <f t="shared" ref="D93:D110" si="11">MIN(C8:AB8)</f>
        <v>4.79</v>
      </c>
      <c r="E93" s="197">
        <f>D93/C93-1</f>
        <v>-4.0080160320641323E-2</v>
      </c>
      <c r="F93" s="171"/>
      <c r="G93" s="171"/>
      <c r="H93" s="172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:37" ht="30" customHeight="1" thickBot="1">
      <c r="A94" s="72" t="s">
        <v>32</v>
      </c>
      <c r="B94" s="39" t="s">
        <v>8</v>
      </c>
      <c r="C94" s="47">
        <v>4.99</v>
      </c>
      <c r="D94" s="47">
        <f t="shared" si="11"/>
        <v>4.99</v>
      </c>
      <c r="E94" s="162">
        <f t="shared" ref="E94:E109" si="12">D94/C94-1</f>
        <v>0</v>
      </c>
      <c r="F94" s="163"/>
      <c r="G94" s="163"/>
      <c r="H94" s="16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ht="30" customHeight="1" thickBot="1">
      <c r="A95" s="72" t="s">
        <v>36</v>
      </c>
      <c r="B95" s="39" t="s">
        <v>8</v>
      </c>
      <c r="C95" s="47">
        <v>3.39</v>
      </c>
      <c r="D95" s="47">
        <f t="shared" si="11"/>
        <v>3.49</v>
      </c>
      <c r="E95" s="162">
        <f t="shared" si="12"/>
        <v>2.9498525073746285E-2</v>
      </c>
      <c r="F95" s="163"/>
      <c r="G95" s="163"/>
      <c r="H95" s="16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1:37" ht="30" customHeight="1" thickBot="1">
      <c r="A96" s="72" t="s">
        <v>9</v>
      </c>
      <c r="B96" s="39" t="s">
        <v>10</v>
      </c>
      <c r="C96" s="47">
        <v>9.19</v>
      </c>
      <c r="D96" s="47">
        <f t="shared" si="11"/>
        <v>8.98</v>
      </c>
      <c r="E96" s="162">
        <f t="shared" si="12"/>
        <v>-2.285092491838947E-2</v>
      </c>
      <c r="F96" s="163"/>
      <c r="G96" s="163"/>
      <c r="H96" s="16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1:37" ht="30" customHeight="1" thickBot="1">
      <c r="A97" s="72" t="s">
        <v>69</v>
      </c>
      <c r="B97" s="40" t="s">
        <v>8</v>
      </c>
      <c r="C97" s="47">
        <v>2.89</v>
      </c>
      <c r="D97" s="47">
        <f t="shared" si="11"/>
        <v>2.68</v>
      </c>
      <c r="E97" s="162">
        <f t="shared" si="12"/>
        <v>-7.2664359861591699E-2</v>
      </c>
      <c r="F97" s="163"/>
      <c r="G97" s="163"/>
      <c r="H97" s="16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1:37" ht="30" customHeight="1" thickBot="1">
      <c r="A98" s="72" t="s">
        <v>53</v>
      </c>
      <c r="B98" s="40" t="s">
        <v>31</v>
      </c>
      <c r="C98" s="47">
        <v>1.18</v>
      </c>
      <c r="D98" s="47">
        <f t="shared" si="11"/>
        <v>1.1499999999999999</v>
      </c>
      <c r="E98" s="162">
        <f t="shared" si="12"/>
        <v>-2.5423728813559365E-2</v>
      </c>
      <c r="F98" s="163"/>
      <c r="G98" s="163"/>
      <c r="H98" s="16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7" ht="30" customHeight="1" thickBot="1">
      <c r="A99" s="72" t="s">
        <v>12</v>
      </c>
      <c r="B99" s="40" t="s">
        <v>8</v>
      </c>
      <c r="C99" s="47">
        <v>5.99</v>
      </c>
      <c r="D99" s="47">
        <f t="shared" si="11"/>
        <v>4.45</v>
      </c>
      <c r="E99" s="162">
        <f>D99/C99-1</f>
        <v>-0.25709515859766274</v>
      </c>
      <c r="F99" s="163"/>
      <c r="G99" s="163"/>
      <c r="H99" s="16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1:37" ht="30" customHeight="1" thickBot="1">
      <c r="A100" s="72" t="s">
        <v>13</v>
      </c>
      <c r="B100" s="40" t="s">
        <v>8</v>
      </c>
      <c r="C100" s="47">
        <v>1.99</v>
      </c>
      <c r="D100" s="47">
        <f t="shared" si="11"/>
        <v>1.65</v>
      </c>
      <c r="E100" s="162">
        <f t="shared" si="12"/>
        <v>-0.17085427135678399</v>
      </c>
      <c r="F100" s="163"/>
      <c r="G100" s="163"/>
      <c r="H100" s="16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ht="30" customHeight="1" thickBot="1">
      <c r="A101" s="72" t="s">
        <v>80</v>
      </c>
      <c r="B101" s="40" t="s">
        <v>59</v>
      </c>
      <c r="C101" s="47">
        <v>14.75</v>
      </c>
      <c r="D101" s="47">
        <f t="shared" si="11"/>
        <v>12.99</v>
      </c>
      <c r="E101" s="162">
        <f t="shared" si="12"/>
        <v>-0.11932203389830509</v>
      </c>
      <c r="F101" s="163"/>
      <c r="G101" s="163"/>
      <c r="H101" s="16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1:37" ht="30" customHeight="1" thickBot="1">
      <c r="A102" s="72" t="s">
        <v>14</v>
      </c>
      <c r="B102" s="40" t="s">
        <v>8</v>
      </c>
      <c r="C102" s="47">
        <v>26.98</v>
      </c>
      <c r="D102" s="47">
        <f t="shared" si="11"/>
        <v>26.9</v>
      </c>
      <c r="E102" s="162">
        <f t="shared" si="12"/>
        <v>-2.9651593773165619E-3</v>
      </c>
      <c r="F102" s="163"/>
      <c r="G102" s="163"/>
      <c r="H102" s="16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7" ht="30" customHeight="1" thickBot="1">
      <c r="A103" s="72" t="s">
        <v>15</v>
      </c>
      <c r="B103" s="40" t="s">
        <v>16</v>
      </c>
      <c r="C103" s="47">
        <v>6.85</v>
      </c>
      <c r="D103" s="47">
        <f t="shared" si="11"/>
        <v>8.7799999999999994</v>
      </c>
      <c r="E103" s="162">
        <f t="shared" si="12"/>
        <v>0.28175182481751815</v>
      </c>
      <c r="F103" s="163"/>
      <c r="G103" s="163"/>
      <c r="H103" s="16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1:37" ht="30" customHeight="1" thickBot="1">
      <c r="A104" s="72" t="s">
        <v>17</v>
      </c>
      <c r="B104" s="40" t="s">
        <v>18</v>
      </c>
      <c r="C104" s="47">
        <v>5.19</v>
      </c>
      <c r="D104" s="47">
        <f t="shared" si="11"/>
        <v>5.39</v>
      </c>
      <c r="E104" s="162">
        <f t="shared" si="12"/>
        <v>3.8535645472061564E-2</v>
      </c>
      <c r="F104" s="163"/>
      <c r="G104" s="163"/>
      <c r="H104" s="16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1:37" ht="30" customHeight="1" thickBot="1">
      <c r="A105" s="72" t="s">
        <v>19</v>
      </c>
      <c r="B105" s="40" t="s">
        <v>77</v>
      </c>
      <c r="C105" s="47">
        <v>1.85</v>
      </c>
      <c r="D105" s="47">
        <f t="shared" si="11"/>
        <v>1.98</v>
      </c>
      <c r="E105" s="162">
        <f t="shared" si="12"/>
        <v>7.0270270270270219E-2</v>
      </c>
      <c r="F105" s="163"/>
      <c r="G105" s="163"/>
      <c r="H105" s="16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ht="30" customHeight="1" thickBot="1">
      <c r="A106" s="72" t="s">
        <v>43</v>
      </c>
      <c r="B106" s="40" t="s">
        <v>66</v>
      </c>
      <c r="C106" s="47">
        <v>3.99</v>
      </c>
      <c r="D106" s="47">
        <f t="shared" si="11"/>
        <v>3.38</v>
      </c>
      <c r="E106" s="162">
        <f t="shared" si="12"/>
        <v>-0.15288220551378451</v>
      </c>
      <c r="F106" s="163"/>
      <c r="G106" s="163"/>
      <c r="H106" s="16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ht="30" customHeight="1" thickBot="1">
      <c r="A107" s="72" t="s">
        <v>20</v>
      </c>
      <c r="B107" s="40" t="s">
        <v>8</v>
      </c>
      <c r="C107" s="47">
        <v>29.92</v>
      </c>
      <c r="D107" s="47">
        <f t="shared" si="11"/>
        <v>27.99</v>
      </c>
      <c r="E107" s="162">
        <f t="shared" si="12"/>
        <v>-6.4505347593582951E-2</v>
      </c>
      <c r="F107" s="163"/>
      <c r="G107" s="163"/>
      <c r="H107" s="16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ht="30" customHeight="1" thickBot="1">
      <c r="A108" s="73" t="s">
        <v>33</v>
      </c>
      <c r="B108" s="40" t="s">
        <v>8</v>
      </c>
      <c r="C108" s="47">
        <v>16.989999999999998</v>
      </c>
      <c r="D108" s="47">
        <f t="shared" si="11"/>
        <v>20.9</v>
      </c>
      <c r="E108" s="162">
        <f t="shared" si="12"/>
        <v>0.2301353737492644</v>
      </c>
      <c r="F108" s="163"/>
      <c r="G108" s="163"/>
      <c r="H108" s="16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ht="30" customHeight="1" thickBot="1">
      <c r="A109" s="72" t="s">
        <v>34</v>
      </c>
      <c r="B109" s="40" t="s">
        <v>8</v>
      </c>
      <c r="C109" s="47">
        <v>7.29</v>
      </c>
      <c r="D109" s="47">
        <f t="shared" si="11"/>
        <v>7.29</v>
      </c>
      <c r="E109" s="162">
        <f t="shared" si="12"/>
        <v>0</v>
      </c>
      <c r="F109" s="163"/>
      <c r="G109" s="163"/>
      <c r="H109" s="16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1:37" ht="30" customHeight="1" thickBot="1">
      <c r="A110" s="72" t="s">
        <v>122</v>
      </c>
      <c r="B110" s="40" t="s">
        <v>8</v>
      </c>
      <c r="C110" s="47">
        <v>7.9</v>
      </c>
      <c r="D110" s="47">
        <f t="shared" si="11"/>
        <v>8.98</v>
      </c>
      <c r="E110" s="162">
        <f>D110/C110-1</f>
        <v>0.13670886075949373</v>
      </c>
      <c r="F110" s="163"/>
      <c r="G110" s="163"/>
      <c r="H110" s="16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:37" ht="30" customHeight="1" thickBot="1">
      <c r="A111" s="74" t="s">
        <v>126</v>
      </c>
      <c r="B111" s="41" t="s">
        <v>8</v>
      </c>
      <c r="C111" s="47">
        <v>3.25</v>
      </c>
      <c r="D111" s="47">
        <f>MIN(C26:AB26)</f>
        <v>2.65</v>
      </c>
      <c r="E111" s="162">
        <f>D111/C111-1</f>
        <v>-0.18461538461538463</v>
      </c>
      <c r="F111" s="163"/>
      <c r="G111" s="163"/>
      <c r="H111" s="16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ht="30" customHeight="1" thickBot="1">
      <c r="A112" s="186" t="s">
        <v>21</v>
      </c>
      <c r="B112" s="187"/>
      <c r="C112" s="187"/>
      <c r="D112" s="187"/>
      <c r="E112" s="187"/>
      <c r="F112" s="187"/>
      <c r="G112" s="187"/>
      <c r="H112" s="188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7" ht="30" customHeight="1" thickBot="1">
      <c r="A113" s="75" t="s">
        <v>22</v>
      </c>
      <c r="B113" s="42" t="s">
        <v>54</v>
      </c>
      <c r="C113" s="47">
        <v>1.19</v>
      </c>
      <c r="D113" s="47">
        <f>MIN(C30:AB30)</f>
        <v>1.35</v>
      </c>
      <c r="E113" s="162">
        <f>D113/C113-1</f>
        <v>0.13445378151260523</v>
      </c>
      <c r="F113" s="163"/>
      <c r="G113" s="163"/>
      <c r="H113" s="16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1:37" ht="30" customHeight="1" thickBot="1">
      <c r="A114" s="76" t="s">
        <v>23</v>
      </c>
      <c r="B114" s="43" t="s">
        <v>55</v>
      </c>
      <c r="C114" s="47">
        <v>5.45</v>
      </c>
      <c r="D114" s="47">
        <f>MIN(C31:AB31)</f>
        <v>6.35</v>
      </c>
      <c r="E114" s="162">
        <f>D114/C114-1</f>
        <v>0.16513761467889898</v>
      </c>
      <c r="F114" s="163"/>
      <c r="G114" s="163"/>
      <c r="H114" s="16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1:37" ht="30" customHeight="1" thickBot="1">
      <c r="A115" s="76" t="s">
        <v>24</v>
      </c>
      <c r="B115" s="43" t="s">
        <v>25</v>
      </c>
      <c r="C115" s="47">
        <v>1.49</v>
      </c>
      <c r="D115" s="47">
        <f>MIN(C32:AB32)</f>
        <v>1.49</v>
      </c>
      <c r="E115" s="162">
        <f>D115/C115-1</f>
        <v>0</v>
      </c>
      <c r="F115" s="163"/>
      <c r="G115" s="163"/>
      <c r="H115" s="16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1:37" ht="30" customHeight="1" thickBot="1">
      <c r="A116" s="77" t="s">
        <v>128</v>
      </c>
      <c r="B116" s="44" t="s">
        <v>56</v>
      </c>
      <c r="C116" s="47">
        <v>1.19</v>
      </c>
      <c r="D116" s="47">
        <f>MIN(C33:AB33)</f>
        <v>1.19</v>
      </c>
      <c r="E116" s="162">
        <f>D116/C116-1</f>
        <v>0</v>
      </c>
      <c r="F116" s="163"/>
      <c r="G116" s="163"/>
      <c r="H116" s="16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1:37" ht="30" customHeight="1" thickBot="1">
      <c r="A117" s="186" t="s">
        <v>26</v>
      </c>
      <c r="B117" s="187"/>
      <c r="C117" s="187"/>
      <c r="D117" s="187"/>
      <c r="E117" s="187"/>
      <c r="F117" s="187"/>
      <c r="G117" s="187"/>
      <c r="H117" s="188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1:37" ht="30" customHeight="1" thickBot="1">
      <c r="A118" s="75" t="s">
        <v>70</v>
      </c>
      <c r="B118" s="45" t="s">
        <v>57</v>
      </c>
      <c r="C118" s="47">
        <v>2.4</v>
      </c>
      <c r="D118" s="47">
        <f>MIN(C37:AB37)</f>
        <v>2.29</v>
      </c>
      <c r="E118" s="162">
        <f>D118/C118-1</f>
        <v>-4.5833333333333282E-2</v>
      </c>
      <c r="F118" s="163"/>
      <c r="G118" s="163"/>
      <c r="H118" s="16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1:37" ht="30" customHeight="1" thickBot="1">
      <c r="A119" s="76" t="s">
        <v>27</v>
      </c>
      <c r="B119" s="40" t="s">
        <v>75</v>
      </c>
      <c r="C119" s="47">
        <v>1.89</v>
      </c>
      <c r="D119" s="47">
        <f>MIN(C38:AB38)</f>
        <v>1.78</v>
      </c>
      <c r="E119" s="162">
        <f>D119/C119-1</f>
        <v>-5.8201058201058142E-2</v>
      </c>
      <c r="F119" s="163"/>
      <c r="G119" s="163"/>
      <c r="H119" s="16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1:37" ht="30" customHeight="1" thickBot="1">
      <c r="A120" s="76" t="s">
        <v>28</v>
      </c>
      <c r="B120" s="40" t="s">
        <v>75</v>
      </c>
      <c r="C120" s="47">
        <v>0.89</v>
      </c>
      <c r="D120" s="47">
        <f>MIN(C39:AB39)</f>
        <v>0.89</v>
      </c>
      <c r="E120" s="162">
        <f>D120/C120-1</f>
        <v>0</v>
      </c>
      <c r="F120" s="163"/>
      <c r="G120" s="163"/>
      <c r="H120" s="16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1:37" ht="30" customHeight="1" thickBot="1">
      <c r="A121" s="77" t="s">
        <v>35</v>
      </c>
      <c r="B121" s="46" t="s">
        <v>58</v>
      </c>
      <c r="C121" s="47">
        <v>1.98</v>
      </c>
      <c r="D121" s="47">
        <f>MIN(C40:AB40)</f>
        <v>1.79</v>
      </c>
      <c r="E121" s="162">
        <f>D121/C121-1</f>
        <v>-9.5959595959595911E-2</v>
      </c>
      <c r="F121" s="163"/>
      <c r="G121" s="163"/>
      <c r="H121" s="16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1:37" ht="30" customHeight="1">
      <c r="A122" s="30"/>
      <c r="B122" s="17"/>
      <c r="C122" s="52"/>
      <c r="D122" s="52"/>
      <c r="E122" s="29"/>
      <c r="F122" s="29"/>
      <c r="G122" s="29"/>
      <c r="H122" s="29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1:37" ht="70.5" customHeight="1" thickBot="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1:37" ht="36.75" customHeight="1" thickBot="1">
      <c r="A124" s="173" t="s">
        <v>138</v>
      </c>
      <c r="B124" s="174"/>
      <c r="C124" s="174"/>
      <c r="D124" s="174"/>
      <c r="E124" s="174"/>
      <c r="F124" s="174"/>
      <c r="G124" s="174"/>
      <c r="H124" s="175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1:37" ht="37.5" customHeight="1" thickBot="1">
      <c r="A125" s="146" t="s">
        <v>0</v>
      </c>
      <c r="B125" s="147" t="s">
        <v>46</v>
      </c>
      <c r="C125" s="147" t="s">
        <v>135</v>
      </c>
      <c r="D125" s="147" t="s">
        <v>137</v>
      </c>
      <c r="E125" s="176" t="s">
        <v>6</v>
      </c>
      <c r="F125" s="176"/>
      <c r="G125" s="176"/>
      <c r="H125" s="177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1:37" ht="30" customHeight="1">
      <c r="A126" s="178" t="s">
        <v>3</v>
      </c>
      <c r="B126" s="179"/>
      <c r="C126" s="179"/>
      <c r="D126" s="179"/>
      <c r="E126" s="179"/>
      <c r="F126" s="179"/>
      <c r="G126" s="179"/>
      <c r="H126" s="180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:37" ht="30" customHeight="1" thickBot="1">
      <c r="A127" s="99" t="s">
        <v>7</v>
      </c>
      <c r="B127" s="100" t="s">
        <v>8</v>
      </c>
      <c r="C127" s="86">
        <v>7.4</v>
      </c>
      <c r="D127" s="86">
        <f t="shared" ref="D127:D141" si="13">MAX(C8:AB8)</f>
        <v>7.87</v>
      </c>
      <c r="E127" s="181">
        <f>D127/C127-1</f>
        <v>6.351351351351342E-2</v>
      </c>
      <c r="F127" s="181"/>
      <c r="G127" s="181"/>
      <c r="H127" s="182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1:37" ht="30" customHeight="1" thickBot="1">
      <c r="A128" s="101" t="s">
        <v>32</v>
      </c>
      <c r="B128" s="39" t="s">
        <v>8</v>
      </c>
      <c r="C128" s="53">
        <v>8.98</v>
      </c>
      <c r="D128" s="53">
        <f t="shared" si="13"/>
        <v>8.99</v>
      </c>
      <c r="E128" s="163">
        <f t="shared" ref="E128:E144" si="14">D128/C128-1</f>
        <v>1.1135857461024301E-3</v>
      </c>
      <c r="F128" s="163"/>
      <c r="G128" s="163"/>
      <c r="H128" s="18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1:37" ht="30" customHeight="1">
      <c r="A129" s="102" t="s">
        <v>36</v>
      </c>
      <c r="B129" s="103" t="s">
        <v>8</v>
      </c>
      <c r="C129" s="53">
        <v>5.29</v>
      </c>
      <c r="D129" s="53">
        <f t="shared" si="13"/>
        <v>5.48</v>
      </c>
      <c r="E129" s="184">
        <f t="shared" si="14"/>
        <v>3.5916824196597474E-2</v>
      </c>
      <c r="F129" s="184"/>
      <c r="G129" s="184"/>
      <c r="H129" s="185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:37" ht="30" customHeight="1" thickBot="1">
      <c r="A130" s="84" t="s">
        <v>9</v>
      </c>
      <c r="B130" s="38" t="s">
        <v>10</v>
      </c>
      <c r="C130" s="21">
        <v>12.99</v>
      </c>
      <c r="D130" s="21">
        <f t="shared" si="13"/>
        <v>12.98</v>
      </c>
      <c r="E130" s="171">
        <f t="shared" si="14"/>
        <v>-7.698229407235857E-4</v>
      </c>
      <c r="F130" s="171"/>
      <c r="G130" s="171"/>
      <c r="H130" s="17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37" ht="30" customHeight="1" thickBot="1">
      <c r="A131" s="72" t="s">
        <v>69</v>
      </c>
      <c r="B131" s="40" t="s">
        <v>8</v>
      </c>
      <c r="C131" s="53">
        <v>9.49</v>
      </c>
      <c r="D131" s="53">
        <f t="shared" si="13"/>
        <v>9.19</v>
      </c>
      <c r="E131" s="163">
        <f t="shared" si="14"/>
        <v>-3.1612223393045369E-2</v>
      </c>
      <c r="F131" s="163"/>
      <c r="G131" s="163"/>
      <c r="H131" s="16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1:37" ht="30" customHeight="1" thickBot="1">
      <c r="A132" s="72" t="s">
        <v>53</v>
      </c>
      <c r="B132" s="40" t="s">
        <v>31</v>
      </c>
      <c r="C132" s="53">
        <v>1.99</v>
      </c>
      <c r="D132" s="53">
        <f t="shared" si="13"/>
        <v>1.99</v>
      </c>
      <c r="E132" s="163">
        <f t="shared" si="14"/>
        <v>0</v>
      </c>
      <c r="F132" s="163"/>
      <c r="G132" s="163"/>
      <c r="H132" s="16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1:37" ht="30" customHeight="1" thickBot="1">
      <c r="A133" s="72" t="s">
        <v>12</v>
      </c>
      <c r="B133" s="40" t="s">
        <v>8</v>
      </c>
      <c r="C133" s="53">
        <v>8.99</v>
      </c>
      <c r="D133" s="53">
        <f t="shared" si="13"/>
        <v>9.99</v>
      </c>
      <c r="E133" s="163">
        <f t="shared" si="14"/>
        <v>0.11123470522803114</v>
      </c>
      <c r="F133" s="163"/>
      <c r="G133" s="163"/>
      <c r="H133" s="16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:37" ht="30" customHeight="1" thickBot="1">
      <c r="A134" s="72" t="s">
        <v>13</v>
      </c>
      <c r="B134" s="40" t="s">
        <v>8</v>
      </c>
      <c r="C134" s="53">
        <v>5.99</v>
      </c>
      <c r="D134" s="53">
        <f t="shared" si="13"/>
        <v>5.99</v>
      </c>
      <c r="E134" s="163">
        <f t="shared" si="14"/>
        <v>0</v>
      </c>
      <c r="F134" s="163"/>
      <c r="G134" s="163"/>
      <c r="H134" s="16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:37" ht="30" customHeight="1" thickBot="1">
      <c r="A135" s="72" t="s">
        <v>81</v>
      </c>
      <c r="B135" s="40" t="s">
        <v>59</v>
      </c>
      <c r="C135" s="53">
        <v>24.99</v>
      </c>
      <c r="D135" s="53">
        <f t="shared" si="13"/>
        <v>20.99</v>
      </c>
      <c r="E135" s="163">
        <f t="shared" si="14"/>
        <v>-0.16006402561024413</v>
      </c>
      <c r="F135" s="163"/>
      <c r="G135" s="163"/>
      <c r="H135" s="16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1:37" ht="30" customHeight="1" thickBot="1">
      <c r="A136" s="72" t="s">
        <v>14</v>
      </c>
      <c r="B136" s="40" t="s">
        <v>8</v>
      </c>
      <c r="C136" s="53">
        <v>50</v>
      </c>
      <c r="D136" s="53">
        <f t="shared" si="13"/>
        <v>45</v>
      </c>
      <c r="E136" s="163">
        <f t="shared" si="14"/>
        <v>-9.9999999999999978E-2</v>
      </c>
      <c r="F136" s="163"/>
      <c r="G136" s="163"/>
      <c r="H136" s="164"/>
      <c r="I136" s="6"/>
      <c r="J136" s="5"/>
      <c r="K136" s="5"/>
      <c r="L136" s="5"/>
      <c r="M136" s="5"/>
      <c r="N136" s="5"/>
      <c r="O136" s="5"/>
      <c r="P136" s="5"/>
      <c r="Q136" s="5"/>
      <c r="R136" s="6"/>
      <c r="S136" s="6"/>
      <c r="T136" s="6"/>
      <c r="U136" s="7"/>
      <c r="V136" s="4"/>
      <c r="W136" s="4"/>
      <c r="X136" s="4"/>
      <c r="Y136" s="3"/>
      <c r="Z136" s="9"/>
      <c r="AA136" s="9"/>
      <c r="AB136" s="10"/>
      <c r="AC136" s="8"/>
      <c r="AD136" s="8"/>
      <c r="AE136" s="2"/>
      <c r="AF136" s="3"/>
      <c r="AG136" s="3"/>
      <c r="AH136" s="3"/>
      <c r="AI136" s="3"/>
      <c r="AJ136" s="3"/>
      <c r="AK136" s="3"/>
    </row>
    <row r="137" spans="1:37" ht="30" customHeight="1" thickBot="1">
      <c r="A137" s="72" t="s">
        <v>15</v>
      </c>
      <c r="B137" s="40" t="s">
        <v>16</v>
      </c>
      <c r="C137" s="53">
        <v>9.99</v>
      </c>
      <c r="D137" s="53">
        <f t="shared" si="13"/>
        <v>11.68</v>
      </c>
      <c r="E137" s="163">
        <f t="shared" si="14"/>
        <v>0.16916916916916902</v>
      </c>
      <c r="F137" s="163"/>
      <c r="G137" s="163"/>
      <c r="H137" s="16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4"/>
      <c r="W137" s="4"/>
      <c r="X137" s="4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spans="1:37" ht="30" customHeight="1" thickBot="1">
      <c r="A138" s="72" t="s">
        <v>17</v>
      </c>
      <c r="B138" s="40" t="s">
        <v>18</v>
      </c>
      <c r="C138" s="53">
        <v>8.69</v>
      </c>
      <c r="D138" s="53">
        <f t="shared" si="13"/>
        <v>8.69</v>
      </c>
      <c r="E138" s="163">
        <f t="shared" si="14"/>
        <v>0</v>
      </c>
      <c r="F138" s="163"/>
      <c r="G138" s="163"/>
      <c r="H138" s="164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1:37" ht="30" customHeight="1" thickBot="1">
      <c r="A139" s="72" t="s">
        <v>19</v>
      </c>
      <c r="B139" s="40" t="s">
        <v>77</v>
      </c>
      <c r="C139" s="53">
        <v>3.78</v>
      </c>
      <c r="D139" s="53">
        <f t="shared" si="13"/>
        <v>6.39</v>
      </c>
      <c r="E139" s="163">
        <f t="shared" si="14"/>
        <v>0.69047619047619047</v>
      </c>
      <c r="F139" s="163"/>
      <c r="G139" s="163"/>
      <c r="H139" s="164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3"/>
      <c r="AA139" s="3"/>
      <c r="AB139" s="11"/>
      <c r="AC139" s="3"/>
      <c r="AD139" s="3"/>
      <c r="AE139" s="3"/>
      <c r="AF139" s="3"/>
      <c r="AG139" s="3"/>
      <c r="AH139" s="3"/>
      <c r="AI139" s="3"/>
      <c r="AJ139" s="3"/>
      <c r="AK139" s="3"/>
    </row>
    <row r="140" spans="1:37" ht="30" customHeight="1" thickBot="1">
      <c r="A140" s="72" t="s">
        <v>43</v>
      </c>
      <c r="B140" s="40" t="s">
        <v>67</v>
      </c>
      <c r="C140" s="53">
        <v>5.99</v>
      </c>
      <c r="D140" s="53">
        <f t="shared" si="13"/>
        <v>6.49</v>
      </c>
      <c r="E140" s="163">
        <f t="shared" si="14"/>
        <v>8.3472454090150139E-2</v>
      </c>
      <c r="F140" s="163"/>
      <c r="G140" s="163"/>
      <c r="H140" s="164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1:37" ht="30" customHeight="1" thickBot="1">
      <c r="A141" s="72" t="s">
        <v>20</v>
      </c>
      <c r="B141" s="40" t="s">
        <v>8</v>
      </c>
      <c r="C141" s="53">
        <v>46.49</v>
      </c>
      <c r="D141" s="53">
        <f t="shared" si="13"/>
        <v>40.58</v>
      </c>
      <c r="E141" s="163">
        <f t="shared" si="14"/>
        <v>-0.12712411271241131</v>
      </c>
      <c r="F141" s="163"/>
      <c r="G141" s="163"/>
      <c r="H141" s="164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 spans="1:37" ht="30" customHeight="1" thickBot="1">
      <c r="A142" s="73" t="s">
        <v>33</v>
      </c>
      <c r="B142" s="40" t="s">
        <v>8</v>
      </c>
      <c r="C142" s="53">
        <v>36.9</v>
      </c>
      <c r="D142" s="53">
        <f>MAX(C23:AB23)</f>
        <v>38</v>
      </c>
      <c r="E142" s="163">
        <f t="shared" si="14"/>
        <v>2.9810298102981081E-2</v>
      </c>
      <c r="F142" s="163"/>
      <c r="G142" s="163"/>
      <c r="H142" s="164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</row>
    <row r="143" spans="1:37" ht="30" customHeight="1" thickBot="1">
      <c r="A143" s="72" t="s">
        <v>125</v>
      </c>
      <c r="B143" s="40" t="s">
        <v>8</v>
      </c>
      <c r="C143" s="53">
        <v>13.98</v>
      </c>
      <c r="D143" s="53">
        <f>MAX(C24:AB24)</f>
        <v>14.9</v>
      </c>
      <c r="E143" s="163">
        <f>D143/C143-1</f>
        <v>6.5808297567954144E-2</v>
      </c>
      <c r="F143" s="163"/>
      <c r="G143" s="163"/>
      <c r="H143" s="164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 spans="1:37" ht="30" customHeight="1" thickBot="1">
      <c r="A144" s="72" t="s">
        <v>122</v>
      </c>
      <c r="B144" s="40" t="s">
        <v>8</v>
      </c>
      <c r="C144" s="53">
        <v>15.79</v>
      </c>
      <c r="D144" s="53">
        <f>MAX(C25:AB25)</f>
        <v>20.29</v>
      </c>
      <c r="E144" s="153">
        <f t="shared" si="14"/>
        <v>0.28499050031665618</v>
      </c>
      <c r="F144" s="154"/>
      <c r="G144" s="154"/>
      <c r="H144" s="155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 spans="1:37" ht="30" customHeight="1" thickBot="1">
      <c r="A145" s="74" t="s">
        <v>126</v>
      </c>
      <c r="B145" s="40" t="s">
        <v>8</v>
      </c>
      <c r="C145" s="53">
        <v>9.99</v>
      </c>
      <c r="D145" s="53">
        <f>MAX(C26:AB26)</f>
        <v>7.99</v>
      </c>
      <c r="E145" s="153">
        <f>D145/C145-1</f>
        <v>-0.20020020020020024</v>
      </c>
      <c r="F145" s="154"/>
      <c r="G145" s="154"/>
      <c r="H145" s="155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spans="1:37" ht="30" customHeight="1" thickBot="1">
      <c r="A146" s="158" t="s">
        <v>21</v>
      </c>
      <c r="B146" s="159"/>
      <c r="C146" s="159"/>
      <c r="D146" s="160"/>
      <c r="E146" s="159"/>
      <c r="F146" s="159"/>
      <c r="G146" s="159"/>
      <c r="H146" s="161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spans="1:37" ht="30" customHeight="1" thickBot="1">
      <c r="A147" s="75" t="s">
        <v>22</v>
      </c>
      <c r="B147" s="42" t="s">
        <v>54</v>
      </c>
      <c r="C147" s="47">
        <v>4.87</v>
      </c>
      <c r="D147" s="47">
        <f>MAX(C30:AB30)</f>
        <v>4.29</v>
      </c>
      <c r="E147" s="162">
        <f>D147/C147-1</f>
        <v>-0.1190965092402464</v>
      </c>
      <c r="F147" s="163"/>
      <c r="G147" s="163"/>
      <c r="H147" s="16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  <row r="148" spans="1:37" ht="30" customHeight="1" thickBot="1">
      <c r="A148" s="76" t="s">
        <v>23</v>
      </c>
      <c r="B148" s="43" t="s">
        <v>55</v>
      </c>
      <c r="C148" s="47">
        <v>14.58</v>
      </c>
      <c r="D148" s="47">
        <f>MAX(C31:AB31)</f>
        <v>10.49</v>
      </c>
      <c r="E148" s="162">
        <f>D148/C148-1</f>
        <v>-0.28052126200274352</v>
      </c>
      <c r="F148" s="163"/>
      <c r="G148" s="163"/>
      <c r="H148" s="16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</row>
    <row r="149" spans="1:37" ht="30" customHeight="1" thickBot="1">
      <c r="A149" s="76" t="s">
        <v>24</v>
      </c>
      <c r="B149" s="43" t="s">
        <v>25</v>
      </c>
      <c r="C149" s="47">
        <v>3.39</v>
      </c>
      <c r="D149" s="47">
        <f>MAX(C32:AB32)</f>
        <v>2.29</v>
      </c>
      <c r="E149" s="162">
        <f>D149/C149-1</f>
        <v>-0.32448377581120946</v>
      </c>
      <c r="F149" s="163"/>
      <c r="G149" s="163"/>
      <c r="H149" s="16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 spans="1:37" ht="30" customHeight="1">
      <c r="A150" s="81" t="s">
        <v>128</v>
      </c>
      <c r="B150" s="44" t="s">
        <v>56</v>
      </c>
      <c r="C150" s="82">
        <v>5.6</v>
      </c>
      <c r="D150" s="82">
        <f>MAX(C33:AB33)</f>
        <v>3.48</v>
      </c>
      <c r="E150" s="165">
        <f>D150/C150-1</f>
        <v>-0.37857142857142856</v>
      </c>
      <c r="F150" s="166"/>
      <c r="G150" s="166"/>
      <c r="H150" s="167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 spans="1:37" ht="30" customHeight="1">
      <c r="A151" s="168" t="s">
        <v>26</v>
      </c>
      <c r="B151" s="169"/>
      <c r="C151" s="169"/>
      <c r="D151" s="169"/>
      <c r="E151" s="169"/>
      <c r="F151" s="169"/>
      <c r="G151" s="169"/>
      <c r="H151" s="170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</row>
    <row r="152" spans="1:37" ht="30" customHeight="1" thickBot="1">
      <c r="A152" s="83" t="s">
        <v>70</v>
      </c>
      <c r="B152" s="45" t="s">
        <v>57</v>
      </c>
      <c r="C152" s="21">
        <v>7.99</v>
      </c>
      <c r="D152" s="21">
        <f>MAX(C37:AB37)</f>
        <v>8.99</v>
      </c>
      <c r="E152" s="171">
        <f>D152/C152-1</f>
        <v>0.12515644555694627</v>
      </c>
      <c r="F152" s="171"/>
      <c r="G152" s="171"/>
      <c r="H152" s="17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</row>
    <row r="153" spans="1:37" ht="30" customHeight="1" thickBot="1">
      <c r="A153" s="76" t="s">
        <v>27</v>
      </c>
      <c r="B153" s="40" t="s">
        <v>75</v>
      </c>
      <c r="C153" s="53">
        <v>6.88</v>
      </c>
      <c r="D153" s="53">
        <f>MAX(C38:AB38)</f>
        <v>5.79</v>
      </c>
      <c r="E153" s="163">
        <f>D153/C153-1</f>
        <v>-0.15843023255813948</v>
      </c>
      <c r="F153" s="163"/>
      <c r="G153" s="163"/>
      <c r="H153" s="16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</row>
    <row r="154" spans="1:37" ht="30" customHeight="1">
      <c r="A154" s="81" t="s">
        <v>28</v>
      </c>
      <c r="B154" s="91" t="s">
        <v>75</v>
      </c>
      <c r="C154" s="87">
        <v>2.59</v>
      </c>
      <c r="D154" s="87">
        <f>MAX(C39:AB39)</f>
        <v>2.99</v>
      </c>
      <c r="E154" s="166">
        <f>D154/C154-1</f>
        <v>0.15444015444015458</v>
      </c>
      <c r="F154" s="166"/>
      <c r="G154" s="166"/>
      <c r="H154" s="167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spans="1:37" ht="30" customHeight="1">
      <c r="A155" s="92" t="s">
        <v>35</v>
      </c>
      <c r="B155" s="93" t="s">
        <v>58</v>
      </c>
      <c r="C155" s="53">
        <v>8.49</v>
      </c>
      <c r="D155" s="53">
        <f>MAX(C40:AB40)</f>
        <v>5.99</v>
      </c>
      <c r="E155" s="156">
        <f>D155/C155-1</f>
        <v>-0.29446407538280328</v>
      </c>
      <c r="F155" s="156"/>
      <c r="G155" s="156"/>
      <c r="H155" s="157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 spans="1:37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 spans="1:37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spans="1:37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 spans="1:37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</row>
    <row r="160" spans="1:37">
      <c r="A160" s="54"/>
      <c r="B160" s="54"/>
      <c r="C160" s="54"/>
      <c r="D160" s="13"/>
      <c r="E160" s="13"/>
      <c r="F160" s="1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</row>
    <row r="161" spans="2:37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</row>
    <row r="162" spans="2:37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</row>
    <row r="163" spans="2:37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</row>
    <row r="164" spans="2:37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</row>
    <row r="165" spans="2:37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</row>
    <row r="166" spans="2:37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</row>
    <row r="167" spans="2:37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</row>
    <row r="168" spans="2:37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</row>
    <row r="169" spans="2:37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</row>
    <row r="170" spans="2:37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</row>
    <row r="171" spans="2:37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</row>
    <row r="172" spans="2:37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</row>
    <row r="173" spans="2:37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</row>
    <row r="174" spans="2:37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</row>
    <row r="175" spans="2:37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</row>
    <row r="176" spans="2:37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</row>
    <row r="177" spans="2:37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</row>
    <row r="178" spans="2:37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</row>
    <row r="179" spans="2:37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</row>
    <row r="180" spans="2:37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</row>
    <row r="181" spans="2:37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</row>
    <row r="182" spans="2:37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</row>
    <row r="183" spans="2:37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</row>
    <row r="184" spans="2:37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</row>
    <row r="185" spans="2:37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</row>
    <row r="186" spans="2:37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</row>
    <row r="187" spans="2:37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</row>
    <row r="188" spans="2:37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</row>
    <row r="189" spans="2:37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</row>
    <row r="190" spans="2:37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</row>
    <row r="191" spans="2:37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</row>
    <row r="192" spans="2:37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</row>
    <row r="193" spans="2:37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</row>
    <row r="194" spans="2:37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</row>
    <row r="195" spans="2:37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</row>
    <row r="196" spans="2:37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</row>
    <row r="197" spans="2:37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</row>
    <row r="198" spans="2:37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</row>
    <row r="199" spans="2:37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</row>
    <row r="200" spans="2:37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</row>
    <row r="201" spans="2:37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</row>
    <row r="202" spans="2:37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</row>
    <row r="203" spans="2:37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</row>
    <row r="204" spans="2:37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</row>
    <row r="205" spans="2:37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</row>
    <row r="206" spans="2:37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</row>
    <row r="207" spans="2:37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</row>
    <row r="208" spans="2:37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</row>
    <row r="209" spans="2:37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</row>
    <row r="210" spans="2:37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</row>
    <row r="211" spans="2:37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</row>
    <row r="212" spans="2:37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</row>
    <row r="213" spans="2:37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</row>
    <row r="214" spans="2:37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</row>
    <row r="215" spans="2:37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</row>
    <row r="216" spans="2:37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</row>
    <row r="217" spans="2:37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</row>
    <row r="218" spans="2:37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</row>
    <row r="219" spans="2:37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</row>
    <row r="220" spans="2:37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</row>
    <row r="221" spans="2:37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</row>
    <row r="222" spans="2:37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</row>
    <row r="223" spans="2:37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</row>
    <row r="224" spans="2:37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</row>
    <row r="225" spans="2:37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</row>
    <row r="226" spans="2:37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</row>
    <row r="227" spans="2:37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</row>
    <row r="228" spans="2:37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</row>
    <row r="229" spans="2:37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</row>
    <row r="230" spans="2:37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</row>
    <row r="231" spans="2:37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</row>
    <row r="232" spans="2:37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</row>
    <row r="233" spans="2:37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</row>
    <row r="234" spans="2:37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</row>
    <row r="235" spans="2:37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</row>
    <row r="236" spans="2:37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</row>
    <row r="237" spans="2:37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</row>
    <row r="238" spans="2:37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</row>
    <row r="239" spans="2:37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</row>
    <row r="240" spans="2:37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</row>
    <row r="241" spans="2:37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</row>
    <row r="242" spans="2:37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</row>
    <row r="243" spans="2:37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</row>
    <row r="244" spans="2:37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</row>
    <row r="245" spans="2:37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</row>
    <row r="246" spans="2:37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</row>
    <row r="247" spans="2:37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</row>
    <row r="248" spans="2:37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</row>
    <row r="249" spans="2:37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</row>
    <row r="250" spans="2:37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</row>
    <row r="251" spans="2:37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</row>
    <row r="252" spans="2:37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</row>
    <row r="253" spans="2:37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</row>
    <row r="254" spans="2:37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</row>
    <row r="255" spans="2:37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</row>
    <row r="256" spans="2:37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</row>
    <row r="257" spans="2:37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</row>
    <row r="258" spans="2:37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</row>
    <row r="259" spans="2:37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</row>
    <row r="260" spans="2:37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</row>
    <row r="261" spans="2:37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</row>
    <row r="262" spans="2:37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</row>
    <row r="263" spans="2:37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</row>
    <row r="264" spans="2:37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</row>
    <row r="265" spans="2:37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</row>
    <row r="266" spans="2:37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</row>
    <row r="267" spans="2:37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</row>
    <row r="268" spans="2:37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</row>
    <row r="269" spans="2:37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</row>
    <row r="270" spans="2:37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 spans="2:37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</row>
    <row r="272" spans="2:37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</row>
    <row r="273" spans="2:37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</row>
    <row r="274" spans="2:37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</row>
    <row r="275" spans="2:37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</row>
    <row r="276" spans="2:37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</row>
    <row r="277" spans="2:37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</row>
    <row r="278" spans="2:37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</row>
    <row r="279" spans="2:37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</row>
    <row r="280" spans="2:37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</row>
    <row r="281" spans="2:37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</row>
    <row r="282" spans="2:37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</row>
    <row r="283" spans="2:37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</row>
    <row r="284" spans="2:37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</row>
    <row r="285" spans="2:37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</row>
    <row r="286" spans="2:37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</row>
    <row r="287" spans="2:37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</row>
    <row r="288" spans="2:37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</row>
    <row r="289" spans="2:37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</row>
    <row r="290" spans="2:37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</row>
    <row r="291" spans="2:37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</row>
    <row r="292" spans="2:37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</row>
    <row r="293" spans="2:37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</row>
    <row r="294" spans="2:37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</row>
    <row r="295" spans="2:37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</row>
    <row r="296" spans="2:37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</row>
    <row r="297" spans="2:37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</row>
    <row r="298" spans="2:37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</row>
    <row r="299" spans="2:37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</row>
    <row r="300" spans="2:37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</row>
    <row r="301" spans="2:37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</row>
    <row r="302" spans="2:37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</row>
    <row r="303" spans="2:37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</row>
    <row r="304" spans="2:37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</row>
    <row r="305" spans="2:37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</row>
    <row r="306" spans="2:37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</row>
    <row r="307" spans="2:37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</row>
    <row r="308" spans="2:37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</row>
    <row r="309" spans="2:37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</row>
    <row r="310" spans="2:37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</row>
    <row r="311" spans="2:37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</row>
    <row r="312" spans="2:37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</row>
    <row r="313" spans="2:37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</row>
    <row r="314" spans="2:37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</row>
    <row r="315" spans="2:37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</row>
    <row r="316" spans="2:37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</row>
    <row r="317" spans="2:37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</row>
    <row r="318" spans="2:37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</row>
    <row r="319" spans="2:37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</row>
    <row r="320" spans="2:37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</row>
    <row r="321" spans="2:37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</row>
    <row r="322" spans="2:37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</row>
    <row r="323" spans="2:37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</row>
    <row r="324" spans="2:37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</row>
    <row r="325" spans="2:37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</row>
    <row r="326" spans="2:37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</row>
    <row r="327" spans="2:37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</row>
    <row r="328" spans="2:37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</row>
    <row r="329" spans="2:37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</row>
    <row r="330" spans="2:37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 spans="2:37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</row>
    <row r="332" spans="2:37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</row>
    <row r="333" spans="2:37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</row>
    <row r="334" spans="2:37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</row>
    <row r="335" spans="2:37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</row>
    <row r="336" spans="2:37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</row>
    <row r="337" spans="2:37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</row>
    <row r="338" spans="2:37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</row>
    <row r="339" spans="2:37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</row>
    <row r="340" spans="2:37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</row>
    <row r="341" spans="2:37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</row>
    <row r="342" spans="2:37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</row>
    <row r="343" spans="2:37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</row>
    <row r="344" spans="2:37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</row>
    <row r="345" spans="2:37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</row>
    <row r="346" spans="2:37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</row>
    <row r="347" spans="2:37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</row>
    <row r="348" spans="2:37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</row>
    <row r="349" spans="2:37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</row>
    <row r="350" spans="2:37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</row>
    <row r="351" spans="2:37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</row>
    <row r="352" spans="2:37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</row>
    <row r="353" spans="2:37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</row>
    <row r="354" spans="2:37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</row>
    <row r="355" spans="2:37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</row>
    <row r="356" spans="2:37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</row>
    <row r="357" spans="2:37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</row>
    <row r="358" spans="2:37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</row>
    <row r="359" spans="2:37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</row>
    <row r="360" spans="2:37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</row>
    <row r="361" spans="2:37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</row>
    <row r="362" spans="2:37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</row>
    <row r="363" spans="2:37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</row>
    <row r="364" spans="2:37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</row>
    <row r="365" spans="2:37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</row>
    <row r="366" spans="2:37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</row>
    <row r="367" spans="2:37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</row>
    <row r="368" spans="2:37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</row>
    <row r="369" spans="2:37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</row>
    <row r="370" spans="2:37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</row>
    <row r="371" spans="2:37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</row>
    <row r="372" spans="2:37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</row>
    <row r="373" spans="2:37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</row>
    <row r="374" spans="2:37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</row>
    <row r="375" spans="2:37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</row>
    <row r="376" spans="2:37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</row>
    <row r="377" spans="2:37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</row>
    <row r="378" spans="2:37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</row>
    <row r="379" spans="2:37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</row>
    <row r="380" spans="2:37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</row>
    <row r="381" spans="2:37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</row>
    <row r="382" spans="2:37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</row>
    <row r="383" spans="2:37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</row>
    <row r="384" spans="2:37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</row>
    <row r="385" spans="2:37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</row>
    <row r="386" spans="2:37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</row>
    <row r="387" spans="2:37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</row>
    <row r="388" spans="2:37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</row>
    <row r="389" spans="2:37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</row>
    <row r="390" spans="2:37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</row>
    <row r="391" spans="2:37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</row>
    <row r="392" spans="2:37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</row>
    <row r="393" spans="2:37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</row>
    <row r="394" spans="2:37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</row>
    <row r="395" spans="2:37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</row>
    <row r="396" spans="2:37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</row>
    <row r="397" spans="2:37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</row>
    <row r="398" spans="2:37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</row>
    <row r="399" spans="2:37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</row>
    <row r="400" spans="2:37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</row>
    <row r="401" spans="2:37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</row>
    <row r="402" spans="2:37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</row>
    <row r="403" spans="2:37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</row>
    <row r="404" spans="2:37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</row>
    <row r="405" spans="2:37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</row>
    <row r="406" spans="2:37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</row>
    <row r="407" spans="2:37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</row>
    <row r="408" spans="2:37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</row>
    <row r="409" spans="2:37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</row>
    <row r="410" spans="2:37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</row>
    <row r="411" spans="2:37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</row>
    <row r="412" spans="2:37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</row>
    <row r="413" spans="2:37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</row>
    <row r="414" spans="2:37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</row>
    <row r="415" spans="2:37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</row>
    <row r="416" spans="2:37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</row>
    <row r="417" spans="2:37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</row>
    <row r="418" spans="2:37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</row>
    <row r="419" spans="2:37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</row>
    <row r="420" spans="2:37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</row>
    <row r="421" spans="2:37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</row>
    <row r="422" spans="2:37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</row>
    <row r="423" spans="2:37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</row>
    <row r="424" spans="2:37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</row>
    <row r="425" spans="2:37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</row>
    <row r="426" spans="2:37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</row>
    <row r="427" spans="2:37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</row>
    <row r="428" spans="2:37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</row>
    <row r="429" spans="2:37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</row>
    <row r="430" spans="2:37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</row>
    <row r="431" spans="2:37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</row>
    <row r="432" spans="2:37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</row>
    <row r="433" spans="2:37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</row>
    <row r="434" spans="2:37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</row>
    <row r="435" spans="2:37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</row>
    <row r="436" spans="2:37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</row>
    <row r="437" spans="2:37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</row>
    <row r="438" spans="2:37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</row>
    <row r="439" spans="2:37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</row>
    <row r="440" spans="2:37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</row>
    <row r="441" spans="2:37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</row>
    <row r="442" spans="2:37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</row>
    <row r="443" spans="2:37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</row>
    <row r="444" spans="2:37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</row>
    <row r="445" spans="2:37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</row>
    <row r="446" spans="2:37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</row>
    <row r="447" spans="2:37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</row>
    <row r="448" spans="2:37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</row>
    <row r="449" spans="2:37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</row>
    <row r="450" spans="2:37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</row>
    <row r="451" spans="2:37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</row>
    <row r="452" spans="2:37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</row>
    <row r="453" spans="2:37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</row>
    <row r="454" spans="2:37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</row>
    <row r="455" spans="2:37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</row>
    <row r="456" spans="2:37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</row>
    <row r="457" spans="2:37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</row>
    <row r="458" spans="2:37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</row>
    <row r="459" spans="2:37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</row>
    <row r="460" spans="2:37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</row>
    <row r="461" spans="2:37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</row>
    <row r="462" spans="2:37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</row>
    <row r="463" spans="2:37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</row>
    <row r="464" spans="2:37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</row>
    <row r="465" spans="2:37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</row>
    <row r="466" spans="2:37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</row>
    <row r="467" spans="2:37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</row>
    <row r="468" spans="2:37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</row>
    <row r="469" spans="2:37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</row>
    <row r="470" spans="2:37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</row>
    <row r="471" spans="2:37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</row>
    <row r="472" spans="2:37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</row>
    <row r="473" spans="2:37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</row>
    <row r="474" spans="2:37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</row>
    <row r="475" spans="2:37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</row>
    <row r="476" spans="2:37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</row>
    <row r="477" spans="2:37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</row>
    <row r="478" spans="2:37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</row>
    <row r="479" spans="2:37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</row>
    <row r="480" spans="2:37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</row>
    <row r="481" spans="2:37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</row>
    <row r="482" spans="2:37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</row>
    <row r="483" spans="2:37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</row>
    <row r="484" spans="2:37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</row>
    <row r="485" spans="2:37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</row>
    <row r="486" spans="2:37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</row>
    <row r="487" spans="2:37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</row>
    <row r="488" spans="2:37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</row>
    <row r="489" spans="2:37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</row>
    <row r="490" spans="2:37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</row>
    <row r="491" spans="2:37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</row>
    <row r="492" spans="2:37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</row>
    <row r="493" spans="2:37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</row>
    <row r="494" spans="2:37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</row>
    <row r="495" spans="2:37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</row>
    <row r="496" spans="2:37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</row>
    <row r="497" spans="2:37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</row>
    <row r="498" spans="2:37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</row>
    <row r="499" spans="2:37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</row>
    <row r="500" spans="2:37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</row>
    <row r="501" spans="2:37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</row>
    <row r="502" spans="2:37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</row>
    <row r="503" spans="2:37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</row>
    <row r="504" spans="2:37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</row>
    <row r="505" spans="2:37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</row>
    <row r="506" spans="2:37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</row>
    <row r="507" spans="2:37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</row>
    <row r="508" spans="2:37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</row>
    <row r="509" spans="2:37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</row>
    <row r="510" spans="2:37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</row>
    <row r="511" spans="2:37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</row>
    <row r="512" spans="2:37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</row>
    <row r="513" spans="2:37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</row>
    <row r="514" spans="2:37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</row>
    <row r="515" spans="2:37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</row>
    <row r="516" spans="2:37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</row>
    <row r="517" spans="2:37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</row>
    <row r="518" spans="2:37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</row>
    <row r="519" spans="2:37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</row>
    <row r="520" spans="2:37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</row>
    <row r="521" spans="2:37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</row>
    <row r="522" spans="2:37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</row>
    <row r="523" spans="2:37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</row>
    <row r="524" spans="2:37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</row>
    <row r="525" spans="2:37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</row>
    <row r="526" spans="2:37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</row>
    <row r="527" spans="2:37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</row>
    <row r="528" spans="2:37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</row>
    <row r="529" spans="2:37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</row>
    <row r="530" spans="2:37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</row>
    <row r="531" spans="2:37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</row>
    <row r="532" spans="2:37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</row>
    <row r="533" spans="2:37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</row>
    <row r="534" spans="2:37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</row>
    <row r="535" spans="2:37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</row>
    <row r="536" spans="2:37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</row>
    <row r="537" spans="2:37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</row>
    <row r="538" spans="2:37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</row>
    <row r="539" spans="2:37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</row>
    <row r="540" spans="2:37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</row>
    <row r="541" spans="2:37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</row>
    <row r="542" spans="2:37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</row>
    <row r="543" spans="2:37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</row>
    <row r="544" spans="2:37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</row>
    <row r="545" spans="2:37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</row>
    <row r="546" spans="2:37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</row>
    <row r="547" spans="2:37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</row>
    <row r="548" spans="2:37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</row>
    <row r="549" spans="2:37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</row>
    <row r="550" spans="2:37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</row>
    <row r="551" spans="2:37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</row>
    <row r="552" spans="2:37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</row>
    <row r="553" spans="2:37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</row>
    <row r="554" spans="2:37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</row>
    <row r="555" spans="2:37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</row>
    <row r="556" spans="2:37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</row>
    <row r="557" spans="2:37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</row>
    <row r="558" spans="2:37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</row>
    <row r="559" spans="2:37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</row>
    <row r="560" spans="2:37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</row>
    <row r="561" spans="2:37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</row>
    <row r="562" spans="2:37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</row>
    <row r="563" spans="2:37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</row>
    <row r="564" spans="2:37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</row>
    <row r="565" spans="2:37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</row>
    <row r="566" spans="2:37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</row>
    <row r="567" spans="2:37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</row>
    <row r="568" spans="2:37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</row>
    <row r="569" spans="2:37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</row>
    <row r="570" spans="2:37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</row>
    <row r="571" spans="2:37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</row>
    <row r="572" spans="2:37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</row>
    <row r="573" spans="2:37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</row>
    <row r="574" spans="2:37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</row>
    <row r="575" spans="2:37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</row>
    <row r="576" spans="2:37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</row>
    <row r="577" spans="2:37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</row>
    <row r="578" spans="2:37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</row>
    <row r="579" spans="2:37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</row>
    <row r="580" spans="2:37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</row>
    <row r="581" spans="2:37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</row>
    <row r="582" spans="2:37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</row>
    <row r="583" spans="2:37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</row>
    <row r="584" spans="2:37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</row>
    <row r="585" spans="2:37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</row>
    <row r="586" spans="2:37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</row>
    <row r="587" spans="2:37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</row>
    <row r="588" spans="2:37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</row>
    <row r="589" spans="2:37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</row>
    <row r="590" spans="2:37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</row>
    <row r="591" spans="2:37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</row>
    <row r="592" spans="2:37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</row>
    <row r="593" spans="2:37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</row>
    <row r="594" spans="2:37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</row>
    <row r="595" spans="2:37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</row>
    <row r="596" spans="2:37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</row>
    <row r="597" spans="2:37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</row>
    <row r="598" spans="2:37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</row>
    <row r="599" spans="2:37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</row>
    <row r="600" spans="2:37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</row>
    <row r="601" spans="2:37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</row>
    <row r="602" spans="2:37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</row>
    <row r="603" spans="2:37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</row>
    <row r="604" spans="2:37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</row>
    <row r="605" spans="2:37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</row>
    <row r="606" spans="2:37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</row>
    <row r="607" spans="2:37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</row>
    <row r="608" spans="2:37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</row>
    <row r="609" spans="2:37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</row>
    <row r="610" spans="2:37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</row>
    <row r="611" spans="2:37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</row>
    <row r="612" spans="2:37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</row>
    <row r="613" spans="2:37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</row>
    <row r="614" spans="2:37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</row>
    <row r="615" spans="2:37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</row>
    <row r="616" spans="2:37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</row>
    <row r="617" spans="2:37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</row>
    <row r="618" spans="2:37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</row>
    <row r="619" spans="2:37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</row>
    <row r="620" spans="2:37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</row>
    <row r="621" spans="2:37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</row>
    <row r="622" spans="2:37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</row>
    <row r="623" spans="2:37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</row>
    <row r="624" spans="2:37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</row>
    <row r="625" spans="2:37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</row>
    <row r="626" spans="2:37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</row>
    <row r="627" spans="2:37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</row>
    <row r="628" spans="2:37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</row>
    <row r="629" spans="2:37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</row>
    <row r="630" spans="2:37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</row>
    <row r="631" spans="2:37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</row>
    <row r="632" spans="2:37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</row>
    <row r="633" spans="2:37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</row>
    <row r="634" spans="2:37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</row>
    <row r="635" spans="2:37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</row>
    <row r="636" spans="2:37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</row>
    <row r="637" spans="2:37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</row>
    <row r="638" spans="2:37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</row>
    <row r="639" spans="2:37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</row>
    <row r="640" spans="2:37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</row>
    <row r="641" spans="2:37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</row>
    <row r="642" spans="2:37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</row>
    <row r="643" spans="2:37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</row>
    <row r="644" spans="2:37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</row>
    <row r="645" spans="2:37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</row>
    <row r="646" spans="2:37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</row>
    <row r="647" spans="2:37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</row>
    <row r="648" spans="2:37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</row>
    <row r="649" spans="2:37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</row>
    <row r="650" spans="2:37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</row>
    <row r="651" spans="2:37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</row>
    <row r="652" spans="2:37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</row>
    <row r="653" spans="2:37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</row>
    <row r="654" spans="2:37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</row>
    <row r="655" spans="2:37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</row>
    <row r="656" spans="2:37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</row>
    <row r="657" spans="2:37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</row>
    <row r="658" spans="2:37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</row>
    <row r="659" spans="2:37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</row>
    <row r="660" spans="2:37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</row>
    <row r="661" spans="2:37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</row>
    <row r="662" spans="2:37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</row>
    <row r="663" spans="2:37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</row>
    <row r="664" spans="2:37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</row>
    <row r="665" spans="2:37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</row>
    <row r="666" spans="2:37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</row>
    <row r="667" spans="2:37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</row>
    <row r="668" spans="2:37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</row>
    <row r="669" spans="2:37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</row>
    <row r="670" spans="2:37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</row>
    <row r="671" spans="2:37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</row>
    <row r="672" spans="2:37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</row>
    <row r="673" spans="2:37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</row>
    <row r="674" spans="2:37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</row>
    <row r="675" spans="2:37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</row>
    <row r="676" spans="2:37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</row>
    <row r="677" spans="2:37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</row>
    <row r="678" spans="2:37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</row>
    <row r="679" spans="2:37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</row>
    <row r="680" spans="2:37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</row>
    <row r="681" spans="2:37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</row>
    <row r="682" spans="2:37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</row>
    <row r="683" spans="2:37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</row>
    <row r="684" spans="2:37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</row>
    <row r="685" spans="2:37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</row>
    <row r="686" spans="2:37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</row>
    <row r="687" spans="2:37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</row>
    <row r="688" spans="2:37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</row>
    <row r="689" spans="2:37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</row>
    <row r="690" spans="2:37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</row>
    <row r="691" spans="2:37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</row>
    <row r="692" spans="2:37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</row>
    <row r="693" spans="2:37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</row>
    <row r="694" spans="2:37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</row>
    <row r="695" spans="2:37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</row>
    <row r="696" spans="2:37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</row>
    <row r="697" spans="2:37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</row>
    <row r="698" spans="2:37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</row>
    <row r="699" spans="2:37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</row>
    <row r="700" spans="2:37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</row>
    <row r="701" spans="2:37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</row>
    <row r="702" spans="2:37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</row>
    <row r="703" spans="2:37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</row>
    <row r="704" spans="2:37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</row>
    <row r="705" spans="2:37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</row>
    <row r="706" spans="2:37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</row>
    <row r="707" spans="2:37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</row>
    <row r="708" spans="2:37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</row>
    <row r="709" spans="2:37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</row>
    <row r="710" spans="2:37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</row>
    <row r="711" spans="2:37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</row>
    <row r="712" spans="2:37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</row>
    <row r="713" spans="2:37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</row>
    <row r="714" spans="2:37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</row>
    <row r="715" spans="2:37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</row>
    <row r="716" spans="2:37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</row>
    <row r="717" spans="2:37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</row>
    <row r="718" spans="2:37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</row>
    <row r="719" spans="2:37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</row>
    <row r="720" spans="2:37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</row>
    <row r="721" spans="2:37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</row>
    <row r="722" spans="2:37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</row>
    <row r="723" spans="2:37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</row>
    <row r="724" spans="2:37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</row>
    <row r="725" spans="2:37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</row>
    <row r="726" spans="2:37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</row>
    <row r="727" spans="2:37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</row>
    <row r="728" spans="2:37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</row>
    <row r="729" spans="2:37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</row>
    <row r="730" spans="2:37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</row>
    <row r="731" spans="2:37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</row>
    <row r="732" spans="2:37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</row>
    <row r="733" spans="2:37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</row>
    <row r="734" spans="2:37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</row>
    <row r="735" spans="2:37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</row>
    <row r="736" spans="2:37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</row>
    <row r="737" spans="2:37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</row>
    <row r="738" spans="2:37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</row>
    <row r="739" spans="2:37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</row>
    <row r="740" spans="2:37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</row>
    <row r="741" spans="2:37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</row>
    <row r="742" spans="2:37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</row>
    <row r="743" spans="2:37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</row>
    <row r="744" spans="2:37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</row>
    <row r="745" spans="2:37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</row>
    <row r="746" spans="2:37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</row>
    <row r="747" spans="2:37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</row>
    <row r="748" spans="2:37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</row>
    <row r="749" spans="2:37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</row>
    <row r="750" spans="2:37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</row>
    <row r="751" spans="2:37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</row>
    <row r="752" spans="2:37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</row>
    <row r="753" spans="2:37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</row>
    <row r="754" spans="2:37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</row>
    <row r="755" spans="2:37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</row>
    <row r="756" spans="2:37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</row>
    <row r="757" spans="2:37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</row>
    <row r="758" spans="2:37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</row>
    <row r="759" spans="2:37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</row>
    <row r="760" spans="2:37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</row>
    <row r="761" spans="2:37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</row>
    <row r="762" spans="2:37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</row>
    <row r="763" spans="2:37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</row>
    <row r="764" spans="2:37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</row>
    <row r="765" spans="2:37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</row>
    <row r="766" spans="2:37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</row>
    <row r="767" spans="2:37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</row>
    <row r="768" spans="2:37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</row>
    <row r="769" spans="2:37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</row>
    <row r="770" spans="2:37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</row>
    <row r="771" spans="2:37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</row>
    <row r="772" spans="2:37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</row>
    <row r="773" spans="2:37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</row>
    <row r="774" spans="2:37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</row>
    <row r="775" spans="2:37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</row>
    <row r="776" spans="2:37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</row>
    <row r="777" spans="2:37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</row>
    <row r="778" spans="2:37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</row>
    <row r="779" spans="2:37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</row>
    <row r="780" spans="2:37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</row>
    <row r="781" spans="2:37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</row>
    <row r="782" spans="2:37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</row>
    <row r="783" spans="2:37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</row>
    <row r="784" spans="2:37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</row>
    <row r="785" spans="2:37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</row>
    <row r="786" spans="2:37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</row>
    <row r="787" spans="2:37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</row>
    <row r="788" spans="2:37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</row>
    <row r="789" spans="2:37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</row>
    <row r="790" spans="2:37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</row>
    <row r="791" spans="2:37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</row>
    <row r="792" spans="2:37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</row>
    <row r="793" spans="2:37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</row>
    <row r="794" spans="2:37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</row>
    <row r="795" spans="2:37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</row>
    <row r="796" spans="2:37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</row>
    <row r="797" spans="2:37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</row>
    <row r="798" spans="2:37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</row>
    <row r="799" spans="2:37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</row>
    <row r="800" spans="2:37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</row>
    <row r="801" spans="2:37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</row>
    <row r="802" spans="2:37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</row>
    <row r="803" spans="2:37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</row>
    <row r="804" spans="2:37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</row>
    <row r="805" spans="2:37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</row>
    <row r="806" spans="2:37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</row>
    <row r="807" spans="2:37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</row>
    <row r="808" spans="2:37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</row>
    <row r="809" spans="2:37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</row>
    <row r="810" spans="2:37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</row>
    <row r="811" spans="2:37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</row>
    <row r="812" spans="2:37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</row>
    <row r="813" spans="2:37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</row>
    <row r="814" spans="2:37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</row>
    <row r="815" spans="2:37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</row>
    <row r="816" spans="2:37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</row>
    <row r="817" spans="2:37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</row>
    <row r="818" spans="2:37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</row>
    <row r="819" spans="2:37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</row>
    <row r="820" spans="2:37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</row>
    <row r="821" spans="2:37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</row>
    <row r="822" spans="2:37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</row>
    <row r="823" spans="2:37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</row>
    <row r="824" spans="2:37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</row>
    <row r="825" spans="2:37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</row>
    <row r="826" spans="2:37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</row>
    <row r="827" spans="2:37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</row>
    <row r="828" spans="2:37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</row>
    <row r="829" spans="2:37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</row>
    <row r="830" spans="2:37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</row>
    <row r="831" spans="2:37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</row>
    <row r="832" spans="2:37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</row>
    <row r="833" spans="2:37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</row>
    <row r="834" spans="2:37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</row>
    <row r="835" spans="2:37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</row>
    <row r="836" spans="2:37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</row>
    <row r="837" spans="2:37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</row>
    <row r="838" spans="2:37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</row>
    <row r="839" spans="2:37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</row>
    <row r="840" spans="2:37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</row>
    <row r="841" spans="2:37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</row>
    <row r="842" spans="2:37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</row>
    <row r="843" spans="2:37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</row>
    <row r="844" spans="2:37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</row>
    <row r="845" spans="2:37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</row>
    <row r="846" spans="2:37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</row>
    <row r="847" spans="2:37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</row>
    <row r="848" spans="2:37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</row>
    <row r="849" spans="2:37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</row>
    <row r="850" spans="2:37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</row>
    <row r="851" spans="2:37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</row>
    <row r="852" spans="2:37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</row>
    <row r="853" spans="2:37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</row>
    <row r="854" spans="2:37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</row>
    <row r="855" spans="2:37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</row>
    <row r="856" spans="2:37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</row>
    <row r="857" spans="2:37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</row>
    <row r="858" spans="2:37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</row>
    <row r="859" spans="2:37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</row>
    <row r="860" spans="2:37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</row>
    <row r="861" spans="2:37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</row>
    <row r="862" spans="2:37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</row>
    <row r="863" spans="2:37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</row>
    <row r="864" spans="2:37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</row>
    <row r="865" spans="2:37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</row>
    <row r="866" spans="2:37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</row>
    <row r="867" spans="2:37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</row>
    <row r="868" spans="2:37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</row>
    <row r="869" spans="2:37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</row>
    <row r="870" spans="2:37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</row>
    <row r="871" spans="2:37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</row>
    <row r="872" spans="2:37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</row>
    <row r="873" spans="2:37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</row>
    <row r="874" spans="2:37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</row>
    <row r="875" spans="2:37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</row>
    <row r="876" spans="2:37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</row>
    <row r="877" spans="2:37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</row>
    <row r="878" spans="2:37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</row>
    <row r="879" spans="2:37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</row>
    <row r="880" spans="2:37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</row>
    <row r="881" spans="2:37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</row>
    <row r="882" spans="2:37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</row>
    <row r="883" spans="2:37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</row>
    <row r="884" spans="2:37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</row>
    <row r="885" spans="2:37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</row>
    <row r="886" spans="2:37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</row>
    <row r="887" spans="2:37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</row>
    <row r="888" spans="2:37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</row>
    <row r="889" spans="2:37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</row>
    <row r="890" spans="2:37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</row>
    <row r="891" spans="2:37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</row>
    <row r="892" spans="2:37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</row>
    <row r="893" spans="2:37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</row>
    <row r="894" spans="2:37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</row>
    <row r="895" spans="2:37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</row>
    <row r="896" spans="2:37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</row>
    <row r="897" spans="2:37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</row>
    <row r="898" spans="2:37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</row>
    <row r="899" spans="2:37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</row>
    <row r="900" spans="2:37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</row>
    <row r="901" spans="2:37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</row>
    <row r="902" spans="2:37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</row>
    <row r="903" spans="2:37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</row>
    <row r="904" spans="2:37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</row>
    <row r="905" spans="2:37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</row>
    <row r="906" spans="2:37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</row>
    <row r="907" spans="2:37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</row>
    <row r="908" spans="2:37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</row>
    <row r="909" spans="2:37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</row>
    <row r="910" spans="2:37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</row>
    <row r="911" spans="2:37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</row>
    <row r="912" spans="2:37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</row>
    <row r="913" spans="2:37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</row>
    <row r="914" spans="2:37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</row>
    <row r="915" spans="2:37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</row>
    <row r="916" spans="2:37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</row>
    <row r="917" spans="2:37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</row>
    <row r="918" spans="2:37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</row>
    <row r="919" spans="2:37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</row>
    <row r="920" spans="2:37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</row>
    <row r="921" spans="2:37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</row>
    <row r="922" spans="2:37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</row>
    <row r="923" spans="2:37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</row>
    <row r="924" spans="2:37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</row>
    <row r="925" spans="2:37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</row>
    <row r="926" spans="2:37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</row>
    <row r="927" spans="2:37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</row>
    <row r="928" spans="2:37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</row>
    <row r="929" spans="2:37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</row>
    <row r="930" spans="2:37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</row>
    <row r="931" spans="2:37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</row>
    <row r="932" spans="2:37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</row>
    <row r="933" spans="2:37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</row>
    <row r="934" spans="2:37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</row>
    <row r="935" spans="2:37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</row>
    <row r="936" spans="2:37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</row>
    <row r="937" spans="2:37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</row>
    <row r="938" spans="2:37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</row>
    <row r="939" spans="2:37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</row>
    <row r="940" spans="2:37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</row>
    <row r="941" spans="2:37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</row>
    <row r="942" spans="2:37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</row>
    <row r="943" spans="2:37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</row>
    <row r="944" spans="2:37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</row>
    <row r="945" spans="2:37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</row>
    <row r="946" spans="2:37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</row>
    <row r="947" spans="2:37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</row>
    <row r="948" spans="2:37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</row>
    <row r="949" spans="2:37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</row>
    <row r="950" spans="2:37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</row>
    <row r="951" spans="2:37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</row>
    <row r="952" spans="2:37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</row>
    <row r="953" spans="2:37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</row>
    <row r="954" spans="2:37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</row>
    <row r="955" spans="2:37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</row>
    <row r="956" spans="2:37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</row>
    <row r="957" spans="2:37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</row>
    <row r="958" spans="2:37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</row>
    <row r="959" spans="2:37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</row>
    <row r="960" spans="2:37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</row>
    <row r="961" spans="2:37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</row>
    <row r="962" spans="2:37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</row>
    <row r="963" spans="2:37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</row>
    <row r="964" spans="2:37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</row>
    <row r="965" spans="2:37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</row>
    <row r="966" spans="2:37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</row>
    <row r="967" spans="2:37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</row>
    <row r="968" spans="2:37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</row>
    <row r="969" spans="2:37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</row>
    <row r="970" spans="2:37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</row>
    <row r="971" spans="2:37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</row>
    <row r="972" spans="2:37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</row>
    <row r="973" spans="2:37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</row>
    <row r="974" spans="2:37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</row>
    <row r="975" spans="2:37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</row>
    <row r="976" spans="2:37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</row>
    <row r="977" spans="2:37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</row>
    <row r="978" spans="2:37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</row>
    <row r="979" spans="2:37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</row>
    <row r="980" spans="2:37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</row>
    <row r="981" spans="2:37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</row>
    <row r="982" spans="2:37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</row>
    <row r="983" spans="2:37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</row>
    <row r="984" spans="2:37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</row>
    <row r="985" spans="2:37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</row>
    <row r="986" spans="2:37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</row>
    <row r="987" spans="2:37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</row>
    <row r="988" spans="2:37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</row>
    <row r="989" spans="2:37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</row>
    <row r="990" spans="2:37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</row>
    <row r="991" spans="2:37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</row>
    <row r="992" spans="2:37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</row>
    <row r="993" spans="2:37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</row>
    <row r="994" spans="2:37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</row>
    <row r="995" spans="2:37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</row>
    <row r="996" spans="2:37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</row>
    <row r="997" spans="2:37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</row>
    <row r="998" spans="2:37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</row>
    <row r="999" spans="2:37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</row>
    <row r="1000" spans="2:37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</row>
    <row r="1001" spans="2:37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</row>
    <row r="1002" spans="2:37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</row>
    <row r="1003" spans="2:37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</row>
    <row r="1004" spans="2:37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</row>
    <row r="1005" spans="2:37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</row>
    <row r="1006" spans="2:37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</row>
    <row r="1007" spans="2:37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</row>
    <row r="1008" spans="2:37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</row>
    <row r="1009" spans="2:37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</row>
    <row r="1010" spans="2:37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</row>
    <row r="1011" spans="2:37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</row>
    <row r="1012" spans="2:37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</row>
    <row r="1013" spans="2:37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</row>
    <row r="1014" spans="2:37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</row>
    <row r="1015" spans="2:37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</row>
    <row r="1016" spans="2:37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</row>
    <row r="1017" spans="2:37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</row>
    <row r="1018" spans="2:37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</row>
    <row r="1019" spans="2:37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</row>
    <row r="1020" spans="2:37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</row>
    <row r="1021" spans="2:37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</row>
    <row r="1022" spans="2:37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</row>
    <row r="1023" spans="2:37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</row>
    <row r="1024" spans="2:37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</row>
    <row r="1025" spans="2:37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</row>
    <row r="1026" spans="2:37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</row>
    <row r="1027" spans="2:37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</row>
    <row r="1028" spans="2:37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</row>
    <row r="1029" spans="2:37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</row>
    <row r="1030" spans="2:37"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</row>
    <row r="1031" spans="2:37"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</row>
    <row r="1032" spans="2:37"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</row>
    <row r="1033" spans="2:37"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</row>
    <row r="1034" spans="2:37"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</row>
    <row r="1035" spans="2:37"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</row>
    <row r="1036" spans="2:37"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</row>
    <row r="1037" spans="2:37"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</row>
    <row r="1038" spans="2:37"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</row>
    <row r="1039" spans="2:37"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</row>
    <row r="1040" spans="2:37"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</row>
    <row r="1041" spans="2:37"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</row>
    <row r="1042" spans="2:37"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</row>
    <row r="1043" spans="2:37"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</row>
    <row r="1044" spans="2:37"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</row>
    <row r="1045" spans="2:37"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</row>
    <row r="1046" spans="2:37"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</row>
    <row r="1047" spans="2:37"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</row>
    <row r="1048" spans="2:37"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</row>
    <row r="1049" spans="2:37"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</row>
    <row r="1050" spans="2:37"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</row>
    <row r="1051" spans="2:37"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</row>
    <row r="1052" spans="2:37"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</row>
    <row r="1053" spans="2:37"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</row>
    <row r="1054" spans="2:37"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</row>
    <row r="1055" spans="2:37"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</row>
    <row r="1056" spans="2:37"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</row>
    <row r="1057" spans="2:37"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</row>
    <row r="1058" spans="2:37"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</row>
    <row r="1059" spans="2:37"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</row>
    <row r="1060" spans="2:37"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</row>
    <row r="1061" spans="2:37"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</row>
    <row r="1062" spans="2:37"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</row>
    <row r="1063" spans="2:37"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</row>
    <row r="1064" spans="2:37"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</row>
    <row r="1065" spans="2:37"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</row>
    <row r="1066" spans="2:37"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</row>
    <row r="1067" spans="2:37"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</row>
    <row r="1068" spans="2:37"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</row>
    <row r="1069" spans="2:37"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</row>
    <row r="1070" spans="2:37"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</row>
    <row r="1071" spans="2:37"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</row>
    <row r="1072" spans="2:37"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</row>
    <row r="1073" spans="2:37"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</row>
    <row r="1074" spans="2:37"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</row>
    <row r="1075" spans="2:37"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</row>
    <row r="1076" spans="2:37"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</row>
    <row r="1077" spans="2:37"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</row>
    <row r="1078" spans="2:37"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</row>
    <row r="1079" spans="2:37"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</row>
    <row r="1080" spans="2:37"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</row>
    <row r="1081" spans="2:37"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</row>
    <row r="1082" spans="2:37"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</row>
    <row r="1083" spans="2:37"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</row>
    <row r="1084" spans="2:37"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</row>
    <row r="1085" spans="2:37"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</row>
    <row r="1086" spans="2:37"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</row>
    <row r="1087" spans="2:37"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</row>
    <row r="1088" spans="2:37"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</row>
    <row r="1089" spans="2:37"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</row>
    <row r="1090" spans="2:37"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</row>
    <row r="1091" spans="2:37"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</row>
    <row r="1092" spans="2:37"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</row>
    <row r="1093" spans="2:37"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</row>
    <row r="1094" spans="2:37"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</row>
    <row r="1095" spans="2:37"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</row>
    <row r="1096" spans="2:37"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</row>
    <row r="1097" spans="2:37"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</row>
    <row r="1098" spans="2:37"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</row>
    <row r="1099" spans="2:37"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</row>
    <row r="1100" spans="2:37"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</row>
    <row r="1101" spans="2:37"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</row>
    <row r="1102" spans="2:37"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</row>
    <row r="1103" spans="2:37"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</row>
    <row r="1104" spans="2:37"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</row>
    <row r="1105" spans="2:37"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</row>
    <row r="1106" spans="2:37"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</row>
    <row r="1107" spans="2:37"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</row>
    <row r="1108" spans="2:37"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</row>
    <row r="1109" spans="2:37"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</row>
    <row r="1110" spans="2:37"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</row>
    <row r="1111" spans="2:37"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</row>
    <row r="1112" spans="2:37"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</row>
    <row r="1113" spans="2:37"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</row>
    <row r="1114" spans="2:37"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</row>
    <row r="1115" spans="2:37"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</row>
    <row r="1116" spans="2:37"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</row>
    <row r="1117" spans="2:37"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</row>
    <row r="1118" spans="2:37"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</row>
    <row r="1119" spans="2:37"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</row>
    <row r="1120" spans="2:37"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</row>
    <row r="1121" spans="2:37"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</row>
    <row r="1122" spans="2:37"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</row>
    <row r="1123" spans="2:37"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</row>
    <row r="1124" spans="2:37"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</row>
    <row r="1125" spans="2:37"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</row>
    <row r="1126" spans="2:37"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</row>
    <row r="1127" spans="2:37"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</row>
    <row r="1128" spans="2:37"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</row>
    <row r="1129" spans="2:37"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</row>
    <row r="1130" spans="2:37"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</row>
    <row r="1131" spans="2:37"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</row>
    <row r="1132" spans="2:37"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</row>
    <row r="1133" spans="2:37"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</row>
    <row r="1134" spans="2:37"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</row>
    <row r="1135" spans="2:37"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</row>
    <row r="1136" spans="2:37"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</row>
    <row r="1137" spans="2:37"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</row>
    <row r="1138" spans="2:37"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</row>
    <row r="1139" spans="2:37"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</row>
    <row r="1140" spans="2:37"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</row>
    <row r="1141" spans="2:37"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</row>
    <row r="1142" spans="2:37"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</row>
    <row r="1143" spans="2:37"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</row>
    <row r="1144" spans="2:37"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</row>
    <row r="1145" spans="2:37"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</row>
    <row r="1146" spans="2:37"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</row>
    <row r="1147" spans="2:37"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</row>
    <row r="1148" spans="2:37"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</row>
    <row r="1149" spans="2:37"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</row>
    <row r="1150" spans="2:37"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</row>
    <row r="1151" spans="2:37"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</row>
    <row r="1152" spans="2:37"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</row>
    <row r="1153" spans="2:37"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</row>
    <row r="1154" spans="2:37"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</row>
    <row r="1155" spans="2:37"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</row>
    <row r="1156" spans="2:37"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</row>
    <row r="1157" spans="2:37"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</row>
    <row r="1158" spans="2:37"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</row>
    <row r="1159" spans="2:37"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</row>
    <row r="1160" spans="2:37"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</row>
    <row r="1161" spans="2:37"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</row>
    <row r="1162" spans="2:37"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</row>
    <row r="1163" spans="2:37"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</row>
    <row r="1164" spans="2:37"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</row>
    <row r="1165" spans="2:37"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</row>
    <row r="1166" spans="2:37"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</row>
    <row r="1167" spans="2:37"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</row>
    <row r="1168" spans="2:37"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</row>
    <row r="1169" spans="2:37"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</row>
    <row r="1170" spans="2:37"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</row>
    <row r="1171" spans="2:37"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</row>
    <row r="1172" spans="2:37"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</row>
    <row r="1173" spans="2:37"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</row>
    <row r="1174" spans="2:37"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</row>
    <row r="1175" spans="2:37"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</row>
    <row r="1176" spans="2:37"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</row>
    <row r="1177" spans="2:37"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</row>
    <row r="1178" spans="2:37"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</row>
    <row r="1179" spans="2:37"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</row>
    <row r="1180" spans="2:37"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</row>
    <row r="1181" spans="2:37"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</row>
    <row r="1182" spans="2:37"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</row>
    <row r="1183" spans="2:37"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</row>
    <row r="1184" spans="2:37"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</row>
    <row r="1185" spans="2:37"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</row>
    <row r="1186" spans="2:37"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</row>
    <row r="1187" spans="2:37"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</row>
    <row r="1188" spans="2:37"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</row>
    <row r="1189" spans="2:37"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</row>
    <row r="1190" spans="2:37"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</row>
    <row r="1191" spans="2:37"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</row>
    <row r="1192" spans="2:37"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</row>
    <row r="1193" spans="2:37"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</row>
    <row r="1194" spans="2:37"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</row>
    <row r="1195" spans="2:37"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</row>
    <row r="1196" spans="2:37"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</row>
    <row r="1197" spans="2:37"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</row>
    <row r="1198" spans="2:37"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</row>
    <row r="1199" spans="2:37"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</row>
    <row r="1200" spans="2:37"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</row>
    <row r="1201" spans="2:37"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</row>
    <row r="1202" spans="2:37"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</row>
    <row r="1203" spans="2:37"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</row>
    <row r="1204" spans="2:37"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</row>
    <row r="1205" spans="2:37"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</row>
    <row r="1206" spans="2:37"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</row>
    <row r="1207" spans="2:37"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</row>
    <row r="1208" spans="2:37"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</row>
    <row r="1209" spans="2:37"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</row>
    <row r="1210" spans="2:37"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</row>
    <row r="1211" spans="2:37"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</row>
    <row r="1212" spans="2:37"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</row>
    <row r="1213" spans="2:37"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</row>
    <row r="1214" spans="2:37"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</row>
    <row r="1215" spans="2:37"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</row>
    <row r="1216" spans="2:37"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</row>
    <row r="1217" spans="2:37"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</row>
    <row r="1218" spans="2:37"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</row>
    <row r="1219" spans="2:37"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</row>
    <row r="1220" spans="2:37"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</row>
    <row r="1221" spans="2:37"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</row>
    <row r="1222" spans="2:37"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</row>
    <row r="1223" spans="2:37"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</row>
    <row r="1224" spans="2:37"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</row>
    <row r="1225" spans="2:37"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</row>
    <row r="1226" spans="2:37"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</row>
    <row r="1227" spans="2:37"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</row>
    <row r="1228" spans="2:37"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</row>
    <row r="1229" spans="2:37"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</row>
    <row r="1230" spans="2:37"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</row>
    <row r="1231" spans="2:37"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</row>
    <row r="1232" spans="2:37"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</row>
    <row r="1233" spans="2:37"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</row>
    <row r="1234" spans="2:37"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</row>
    <row r="1235" spans="2:37"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</row>
    <row r="1236" spans="2:37"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</row>
    <row r="1237" spans="2:37"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</row>
    <row r="1238" spans="2:37"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</row>
    <row r="1239" spans="2:37"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</row>
    <row r="1240" spans="2:37"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</row>
    <row r="1241" spans="2:37"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</row>
    <row r="1242" spans="2:37"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</row>
    <row r="1243" spans="2:37"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</row>
    <row r="1244" spans="2:37"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</row>
    <row r="1245" spans="2:37"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</row>
    <row r="1246" spans="2:37"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</row>
    <row r="1247" spans="2:37"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</row>
    <row r="1248" spans="2:37"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</row>
    <row r="1249" spans="2:37"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</row>
    <row r="1250" spans="2:37"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</row>
    <row r="1251" spans="2:37"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</row>
    <row r="1252" spans="2:37"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</row>
    <row r="1253" spans="2:37"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</row>
    <row r="1254" spans="2:37"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</row>
    <row r="1255" spans="2:37"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</row>
    <row r="1256" spans="2:37"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</row>
    <row r="1257" spans="2:37"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</row>
    <row r="1258" spans="2:37"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</row>
    <row r="1259" spans="2:37"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</row>
    <row r="1260" spans="2:37"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</row>
    <row r="1261" spans="2:37"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</row>
    <row r="1262" spans="2:37"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</row>
    <row r="1263" spans="2:37"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</row>
    <row r="1264" spans="2:37"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</row>
    <row r="1265" spans="2:37"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</row>
    <row r="1266" spans="2:37"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</row>
    <row r="1267" spans="2:37"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</row>
    <row r="1268" spans="2:37"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</row>
    <row r="1269" spans="2:37"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</row>
    <row r="1270" spans="2:37"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</row>
    <row r="1271" spans="2:37"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</row>
    <row r="1272" spans="2:37"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</row>
    <row r="1273" spans="2:37"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</row>
    <row r="1274" spans="2:37"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</row>
    <row r="1275" spans="2:37"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</row>
    <row r="1276" spans="2:37"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</row>
    <row r="1277" spans="2:37"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</row>
    <row r="1278" spans="2:37"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</row>
    <row r="1279" spans="2:37"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</row>
    <row r="1280" spans="2:37"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</row>
    <row r="1281" spans="2:37"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</row>
    <row r="1282" spans="2:37"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</row>
    <row r="1283" spans="2:37"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</row>
    <row r="1284" spans="2:37"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</row>
    <row r="1285" spans="2:37"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</row>
    <row r="1286" spans="2:37"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</row>
    <row r="1287" spans="2:37"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</row>
    <row r="1288" spans="2:37"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</row>
    <row r="1289" spans="2:37"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</row>
    <row r="1290" spans="2:37"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</row>
    <row r="1291" spans="2:37"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</row>
    <row r="1292" spans="2:37"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</row>
    <row r="1293" spans="2:37"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</row>
    <row r="1294" spans="2:37"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</row>
    <row r="1295" spans="2:37"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</row>
    <row r="1296" spans="2:37"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</row>
    <row r="1297" spans="2:37"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</row>
    <row r="1298" spans="2:37"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</row>
    <row r="1299" spans="2:37"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</row>
    <row r="1300" spans="2:37"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</row>
    <row r="1301" spans="2:37"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</row>
    <row r="1302" spans="2:37"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</row>
    <row r="1303" spans="2:37"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</row>
    <row r="1304" spans="2:37"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</row>
    <row r="1305" spans="2:37"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</row>
    <row r="1306" spans="2:37"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</row>
    <row r="1307" spans="2:37"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</row>
    <row r="1308" spans="2:37"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</row>
    <row r="1309" spans="2:37"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</row>
    <row r="1310" spans="2:37"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</row>
    <row r="1311" spans="2:37"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</row>
    <row r="1312" spans="2:37"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</row>
    <row r="1313" spans="2:37"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</row>
    <row r="1314" spans="2:37"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</row>
    <row r="1315" spans="2:37"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</row>
    <row r="1316" spans="2:37"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</row>
    <row r="1317" spans="2:37"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</row>
    <row r="1318" spans="2:37"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</row>
    <row r="1319" spans="2:37"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</row>
    <row r="1320" spans="2:37"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</row>
    <row r="1321" spans="2:37"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</row>
    <row r="1322" spans="2:37"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</row>
    <row r="1323" spans="2:37"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</row>
    <row r="1324" spans="2:37"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</row>
    <row r="1325" spans="2:37"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</row>
    <row r="1326" spans="2:37"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</row>
    <row r="1327" spans="2:37"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</row>
    <row r="1328" spans="2:37"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</row>
    <row r="1329" spans="2:37"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</row>
    <row r="1330" spans="2:37"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</row>
    <row r="1331" spans="2:37"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</row>
    <row r="1332" spans="2:37"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</row>
    <row r="1333" spans="2:37"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</row>
    <row r="1334" spans="2:37"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</row>
    <row r="1335" spans="2:37"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</row>
    <row r="1336" spans="2:37"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</row>
    <row r="1337" spans="2:37"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</row>
    <row r="1338" spans="2:37"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</row>
    <row r="1339" spans="2:37"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</row>
    <row r="1340" spans="2:37"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</row>
    <row r="1341" spans="2:37"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</row>
    <row r="1342" spans="2:37"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</row>
    <row r="1343" spans="2:37"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</row>
    <row r="1344" spans="2:37"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</row>
    <row r="1345" spans="2:37"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</row>
    <row r="1346" spans="2:37"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</row>
    <row r="1347" spans="2:37"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</row>
    <row r="1348" spans="2:37"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</row>
    <row r="1349" spans="2:37"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</row>
    <row r="1350" spans="2:37"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</row>
    <row r="1351" spans="2:37"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</row>
    <row r="1352" spans="2:37"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</row>
    <row r="1353" spans="2:37"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</row>
    <row r="1354" spans="2:37"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</row>
    <row r="1355" spans="2:37"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</row>
    <row r="1356" spans="2:37"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</row>
    <row r="1357" spans="2:37"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</row>
    <row r="1358" spans="2:37"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</row>
    <row r="1359" spans="2:37"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</row>
    <row r="1360" spans="2:37"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</row>
    <row r="1361" spans="2:37"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</row>
    <row r="1362" spans="2:37"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</row>
    <row r="1363" spans="2:37"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</row>
    <row r="1364" spans="2:37"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</row>
    <row r="1365" spans="2:37"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</row>
    <row r="1366" spans="2:37"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</row>
    <row r="1367" spans="2:37"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</row>
    <row r="1368" spans="2:37"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</row>
    <row r="1369" spans="2:37"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</row>
    <row r="1370" spans="2:37"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</row>
    <row r="1371" spans="2:37"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</row>
    <row r="1372" spans="2:37"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</row>
    <row r="1373" spans="2:37"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</row>
    <row r="1374" spans="2:37"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</row>
    <row r="1375" spans="2:37"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</row>
    <row r="1376" spans="2:37"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</row>
    <row r="1377" spans="2:37"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</row>
    <row r="1378" spans="2:37"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</row>
    <row r="1379" spans="2:37"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</row>
    <row r="1380" spans="2:37"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</row>
    <row r="1381" spans="2:37"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</row>
    <row r="1382" spans="2:37"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</row>
    <row r="1383" spans="2:37"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</row>
    <row r="1384" spans="2:37"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</row>
    <row r="1385" spans="2:37"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</row>
    <row r="1386" spans="2:37"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</row>
    <row r="1387" spans="2:37"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</row>
    <row r="1388" spans="2:37"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</row>
    <row r="1389" spans="2:37"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</row>
    <row r="1390" spans="2:37"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</row>
    <row r="1391" spans="2:37"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</row>
    <row r="1392" spans="2:37"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</row>
    <row r="1393" spans="2:37"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</row>
    <row r="1394" spans="2:37"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</row>
    <row r="1395" spans="2:37"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</row>
    <row r="1396" spans="2:37"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</row>
    <row r="1397" spans="2:37"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</row>
    <row r="1398" spans="2:37"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</row>
    <row r="1399" spans="2:37"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</row>
    <row r="1400" spans="2:37"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</row>
    <row r="1401" spans="2:37"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</row>
    <row r="1402" spans="2:37"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</row>
    <row r="1403" spans="2:37"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</row>
    <row r="1404" spans="2:37"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</row>
    <row r="1405" spans="2:37"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</row>
    <row r="1406" spans="2:37"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</row>
    <row r="1407" spans="2:37"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</row>
    <row r="1408" spans="2:37"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</row>
    <row r="1409" spans="2:37"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</row>
    <row r="1410" spans="2:37"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</row>
    <row r="1411" spans="2:37"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</row>
    <row r="1412" spans="2:37"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</row>
    <row r="1413" spans="2:37"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</row>
    <row r="1414" spans="2:37"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</row>
    <row r="1415" spans="2:37"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</row>
    <row r="1416" spans="2:37"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</row>
    <row r="1417" spans="2:37"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</row>
    <row r="1418" spans="2:37"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</row>
    <row r="1419" spans="2:37"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</row>
    <row r="1420" spans="2:37"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</row>
    <row r="1421" spans="2:37"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</row>
    <row r="1422" spans="2:37"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</row>
    <row r="1423" spans="2:37"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</row>
    <row r="1424" spans="2:37"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</row>
    <row r="1425" spans="2:37"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</row>
    <row r="1426" spans="2:37"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</row>
    <row r="1427" spans="2:37"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</row>
    <row r="1428" spans="2:37"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</row>
    <row r="1429" spans="2:37"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</row>
    <row r="1430" spans="2:37"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</row>
    <row r="1431" spans="2:37"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</row>
    <row r="1432" spans="2:37"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</row>
    <row r="1433" spans="2:37"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</row>
    <row r="1434" spans="2:37"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</row>
    <row r="1435" spans="2:37"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</row>
    <row r="1436" spans="2:37"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</row>
    <row r="1437" spans="2:37"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</row>
    <row r="1438" spans="2:37"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</row>
    <row r="1439" spans="2:37"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</row>
    <row r="1440" spans="2:37"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</row>
    <row r="1441" spans="2:37"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</row>
    <row r="1442" spans="2:37"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</row>
    <row r="1443" spans="2:37"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</row>
    <row r="1444" spans="2:37"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</row>
    <row r="1445" spans="2:37"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</row>
    <row r="1446" spans="2:37"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</row>
    <row r="1447" spans="2:37"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</row>
    <row r="1448" spans="2:37"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</row>
    <row r="1449" spans="2:37"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</row>
    <row r="1450" spans="2:37"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</row>
    <row r="1451" spans="2:37"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</row>
    <row r="1452" spans="2:37"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</row>
    <row r="1453" spans="2:37"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</row>
    <row r="1454" spans="2:37"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</row>
    <row r="1455" spans="2:37"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</row>
    <row r="1456" spans="2:37"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</row>
    <row r="1457" spans="2:37"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</row>
    <row r="1458" spans="2:37"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</row>
    <row r="1459" spans="2:37"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</row>
    <row r="1460" spans="2:37"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</row>
    <row r="1461" spans="2:37"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</row>
    <row r="1462" spans="2:37"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</row>
    <row r="1463" spans="2:37"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</row>
    <row r="1464" spans="2:37"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</row>
    <row r="1465" spans="2:37"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</row>
    <row r="1466" spans="2:37"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</row>
    <row r="1467" spans="2:37"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</row>
    <row r="1468" spans="2:37"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</row>
    <row r="1469" spans="2:37"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</row>
    <row r="1470" spans="2:37"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</row>
    <row r="1471" spans="2:37"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</row>
    <row r="1472" spans="2:37"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</row>
    <row r="1473" spans="2:37"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</row>
    <row r="1474" spans="2:37"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</row>
    <row r="1475" spans="2:37"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</row>
    <row r="1476" spans="2:37"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</row>
    <row r="1477" spans="2:37"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</row>
    <row r="1478" spans="2:37"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</row>
    <row r="1479" spans="2:37"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</row>
    <row r="1480" spans="2:37"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</row>
    <row r="1481" spans="2:37"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</row>
    <row r="1482" spans="2:37"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</row>
    <row r="1483" spans="2:37"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</row>
    <row r="1484" spans="2:37"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</row>
    <row r="1485" spans="2:37"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</row>
    <row r="1486" spans="2:37"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</row>
    <row r="1487" spans="2:37"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</row>
    <row r="1488" spans="2:37"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</row>
    <row r="1489" spans="2:37"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</row>
    <row r="1490" spans="2:37"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</row>
    <row r="1491" spans="2:37"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</row>
    <row r="1492" spans="2:37"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</row>
    <row r="1493" spans="2:37"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</row>
    <row r="1494" spans="2:37"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</row>
    <row r="1495" spans="2:37"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</row>
    <row r="1496" spans="2:37"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</row>
    <row r="1497" spans="2:37"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</row>
    <row r="1498" spans="2:37"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</row>
    <row r="1499" spans="2:37"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</row>
    <row r="1500" spans="2:37"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</row>
    <row r="1501" spans="2:37"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</row>
    <row r="1502" spans="2:37"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</row>
    <row r="1503" spans="2:37"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</row>
    <row r="1504" spans="2:37"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</row>
    <row r="1505" spans="2:37"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</row>
    <row r="1506" spans="2:37"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</row>
    <row r="1507" spans="2:37"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</row>
    <row r="1508" spans="2:37"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</row>
    <row r="1509" spans="2:37"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</row>
    <row r="1510" spans="2:37"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</row>
    <row r="1511" spans="2:37"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</row>
    <row r="1512" spans="2:37"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</row>
    <row r="1513" spans="2:37"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</row>
    <row r="1514" spans="2:37"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</row>
    <row r="1515" spans="2:37"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</row>
    <row r="1516" spans="2:37"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</row>
    <row r="1517" spans="2:37"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</row>
    <row r="1518" spans="2:37"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</row>
    <row r="1519" spans="2:37"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</row>
    <row r="1520" spans="2:37"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</row>
    <row r="1521" spans="2:37"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</row>
    <row r="1522" spans="2:37"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</row>
    <row r="1523" spans="2:37"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</row>
    <row r="1524" spans="2:37"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</row>
    <row r="1525" spans="2:37"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</row>
    <row r="1526" spans="2:37"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</row>
    <row r="1527" spans="2:37"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</row>
    <row r="1528" spans="2:37"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</row>
    <row r="1529" spans="2:37"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</row>
    <row r="1530" spans="2:37"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</row>
    <row r="1531" spans="2:37"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</row>
    <row r="1532" spans="2:37"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</row>
    <row r="1533" spans="2:37"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</row>
    <row r="1534" spans="2:37"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</row>
    <row r="1535" spans="2:37"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</row>
    <row r="1536" spans="2:37"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</row>
    <row r="1537" spans="2:37"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</row>
    <row r="1538" spans="2:37"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</row>
    <row r="1539" spans="2:37"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</row>
    <row r="1540" spans="2:37"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</row>
    <row r="1541" spans="2:37"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</row>
    <row r="1542" spans="2:37"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</row>
    <row r="1543" spans="2:37"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</row>
    <row r="1544" spans="2:37"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</row>
    <row r="1545" spans="2:37"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</row>
    <row r="1546" spans="2:37"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</row>
    <row r="1547" spans="2:37"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</row>
    <row r="1548" spans="2:37"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</row>
    <row r="1549" spans="2:37"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</row>
    <row r="1550" spans="2:37"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</row>
    <row r="1551" spans="2:37"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</row>
    <row r="1552" spans="2:37"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</row>
    <row r="1553" spans="2:37"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</row>
    <row r="1554" spans="2:37"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</row>
    <row r="1555" spans="2:37"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</row>
    <row r="1556" spans="2:37"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</row>
    <row r="1557" spans="2:37"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</row>
    <row r="1558" spans="2:37"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</row>
    <row r="1559" spans="2:37"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</row>
    <row r="1560" spans="2:37"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</row>
    <row r="1561" spans="2:37"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</row>
    <row r="1562" spans="2:37"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</row>
    <row r="1563" spans="2:37"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</row>
    <row r="1564" spans="2:37"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</row>
    <row r="1565" spans="2:37"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</row>
    <row r="1566" spans="2:37"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</row>
    <row r="1567" spans="2:37"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</row>
    <row r="1568" spans="2:37"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</row>
    <row r="1569" spans="2:37"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</row>
    <row r="1570" spans="2:37"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</row>
    <row r="1571" spans="2:37"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</row>
    <row r="1572" spans="2:37"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</row>
    <row r="1573" spans="2:37"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</row>
    <row r="1574" spans="2:37"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</row>
    <row r="1575" spans="2:37"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</row>
    <row r="1576" spans="2:37"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</row>
    <row r="1577" spans="2:37"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</row>
    <row r="1578" spans="2:37"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</row>
    <row r="1579" spans="2:37"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</row>
    <row r="1580" spans="2:37"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</row>
    <row r="1581" spans="2:37"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</row>
    <row r="1582" spans="2:37"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</row>
    <row r="1583" spans="2:37"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</row>
    <row r="1584" spans="2:37"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</row>
    <row r="1585" spans="2:37"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</row>
    <row r="1586" spans="2:37"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</row>
    <row r="1587" spans="2:37"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</row>
    <row r="1588" spans="2:37"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</row>
    <row r="1589" spans="2:37"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</row>
    <row r="1590" spans="2:37"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</row>
    <row r="1591" spans="2:37"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</row>
    <row r="1592" spans="2:37"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</row>
    <row r="1593" spans="2:37"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</row>
    <row r="1594" spans="2:37"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</row>
    <row r="1595" spans="2:37"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</row>
    <row r="1596" spans="2:37"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</row>
    <row r="1597" spans="2:37"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</row>
    <row r="1598" spans="2:37"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</row>
    <row r="1599" spans="2:37"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</row>
    <row r="1600" spans="2:37"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</row>
    <row r="1601" spans="2:37"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</row>
    <row r="1602" spans="2:37"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</row>
    <row r="1603" spans="2:37"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</row>
    <row r="1604" spans="2:37"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</row>
    <row r="1605" spans="2:37"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</row>
    <row r="1606" spans="2:37"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</row>
    <row r="1607" spans="2:37"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</row>
    <row r="1608" spans="2:37"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</row>
    <row r="1609" spans="2:37"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</row>
    <row r="1610" spans="2:37"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</row>
    <row r="1611" spans="2:37"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</row>
    <row r="1612" spans="2:37"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</row>
    <row r="1613" spans="2:37"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</row>
    <row r="1614" spans="2:37"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</row>
    <row r="1615" spans="2:37"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</row>
    <row r="1616" spans="2:37"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</row>
    <row r="1617" spans="2:37"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</row>
    <row r="1618" spans="2:37"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</row>
    <row r="1619" spans="2:37"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</row>
    <row r="1620" spans="2:37"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</row>
    <row r="1621" spans="2:37"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</row>
    <row r="1622" spans="2:37"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</row>
    <row r="1623" spans="2:37"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</row>
    <row r="1624" spans="2:37"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</row>
    <row r="1625" spans="2:37"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</row>
    <row r="1626" spans="2:37"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</row>
    <row r="1627" spans="2:37"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</row>
    <row r="1628" spans="2:37"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</row>
    <row r="1629" spans="2:37"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</row>
    <row r="1630" spans="2:37"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</row>
    <row r="1631" spans="2:37"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</row>
    <row r="1632" spans="2:37"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</row>
    <row r="1633" spans="2:37"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</row>
    <row r="1634" spans="2:37"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</row>
    <row r="1635" spans="2:37"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</row>
    <row r="1636" spans="2:37"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</row>
    <row r="1637" spans="2:37"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</row>
    <row r="1638" spans="2:37"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</row>
    <row r="1639" spans="2:37"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</row>
    <row r="1640" spans="2:37"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</row>
    <row r="1641" spans="2:37"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</row>
    <row r="1642" spans="2:37"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</row>
    <row r="1643" spans="2:37"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</row>
    <row r="1644" spans="2:37"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</row>
    <row r="1645" spans="2:37"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</row>
    <row r="1646" spans="2:37"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</row>
    <row r="1647" spans="2:37"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</row>
    <row r="1648" spans="2:37"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</row>
    <row r="1649" spans="2:37"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</row>
    <row r="1650" spans="2:37"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</row>
    <row r="1651" spans="2:37"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</row>
    <row r="1652" spans="2:37"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</row>
    <row r="1653" spans="2:37"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</row>
    <row r="1654" spans="2:37"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</row>
    <row r="1655" spans="2:37"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</row>
    <row r="1656" spans="2:37"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</row>
    <row r="1657" spans="2:37"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</row>
    <row r="1658" spans="2:37"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</row>
    <row r="1659" spans="2:37"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</row>
    <row r="1660" spans="2:37"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</row>
    <row r="1661" spans="2:37"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</row>
    <row r="1662" spans="2:37"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</row>
    <row r="1663" spans="2:37"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</row>
    <row r="1664" spans="2:37"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</row>
    <row r="1665" spans="2:37"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</row>
    <row r="1666" spans="2:37"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</row>
    <row r="1667" spans="2:37"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</row>
    <row r="1668" spans="2:37"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</row>
    <row r="1669" spans="2:37"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</row>
    <row r="1670" spans="2:37"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</row>
    <row r="1671" spans="2:37"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</row>
    <row r="1672" spans="2:37"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</row>
    <row r="1673" spans="2:37"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</row>
    <row r="1674" spans="2:37"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</row>
    <row r="1675" spans="2:37"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</row>
    <row r="1676" spans="2:37"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</row>
    <row r="1677" spans="2:37"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</row>
    <row r="1678" spans="2:37"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</row>
    <row r="1679" spans="2:37"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</row>
    <row r="1680" spans="2:37"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</row>
    <row r="1681" spans="2:37"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</row>
    <row r="1682" spans="2:37"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</row>
    <row r="1683" spans="2:37"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</row>
    <row r="1684" spans="2:37"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</row>
    <row r="1685" spans="2:37"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</row>
    <row r="1686" spans="2:37"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</row>
    <row r="1687" spans="2:37"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</row>
    <row r="1688" spans="2:37"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</row>
    <row r="1689" spans="2:37"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</row>
    <row r="1690" spans="2:37"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</row>
    <row r="1691" spans="2:37"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</row>
    <row r="1692" spans="2:37"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</row>
    <row r="1693" spans="2:37"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</row>
    <row r="1694" spans="2:37"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</row>
    <row r="1695" spans="2:37"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</row>
    <row r="1696" spans="2:37"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</row>
    <row r="1697" spans="2:37"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</row>
    <row r="1698" spans="2:37"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</row>
    <row r="1699" spans="2:37"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</row>
    <row r="1700" spans="2:37"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</row>
    <row r="1701" spans="2:37"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</row>
    <row r="1702" spans="2:37"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</row>
    <row r="1703" spans="2:37"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</row>
    <row r="1704" spans="2:37"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</row>
    <row r="1705" spans="2:37"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</row>
    <row r="1706" spans="2:37"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</row>
    <row r="1707" spans="2:37"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</row>
    <row r="1708" spans="2:37"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</row>
    <row r="1709" spans="2:37"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</row>
    <row r="1710" spans="2:37"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</row>
    <row r="1711" spans="2:37"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</row>
    <row r="1712" spans="2:37"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</row>
    <row r="1713" spans="2:37"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</row>
    <row r="1714" spans="2:37"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</row>
    <row r="1715" spans="2:37"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</row>
    <row r="1716" spans="2:37"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</row>
    <row r="1717" spans="2:37"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</row>
    <row r="1718" spans="2:37"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</row>
    <row r="1719" spans="2:37"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</row>
    <row r="1720" spans="2:37"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</row>
    <row r="1721" spans="2:37"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</row>
    <row r="1722" spans="2:37"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</row>
    <row r="1723" spans="2:37"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</row>
    <row r="1724" spans="2:37"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</row>
    <row r="1725" spans="2:37"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</row>
    <row r="1726" spans="2:37"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</row>
    <row r="1727" spans="2:37"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</row>
    <row r="1728" spans="2:37"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</row>
    <row r="1729" spans="2:37"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</row>
    <row r="1730" spans="2:37"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</row>
    <row r="1731" spans="2:37"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</row>
    <row r="1732" spans="2:37"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</row>
    <row r="1733" spans="2:37"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</row>
    <row r="1734" spans="2:37"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</row>
    <row r="1735" spans="2:37"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</row>
    <row r="1736" spans="2:37"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</row>
    <row r="1737" spans="2:37"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</row>
    <row r="1738" spans="2:37"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</row>
    <row r="1739" spans="2:37"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</row>
    <row r="1740" spans="2:37"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</row>
    <row r="1741" spans="2:37"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</row>
    <row r="1742" spans="2:37"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</row>
    <row r="1743" spans="2:37"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</row>
    <row r="1744" spans="2:37"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</row>
    <row r="1745" spans="2:37"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</row>
    <row r="1746" spans="2:37"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</row>
    <row r="1747" spans="2:37"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</row>
    <row r="1748" spans="2:37"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</row>
    <row r="1749" spans="2:37"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</row>
    <row r="1750" spans="2:37"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</row>
    <row r="1751" spans="2:37"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</row>
    <row r="1752" spans="2:37"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</row>
    <row r="1753" spans="2:37"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</row>
    <row r="1754" spans="2:37"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</row>
    <row r="1755" spans="2:37"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</row>
    <row r="1756" spans="2:37"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</row>
    <row r="1757" spans="2:37"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</row>
    <row r="1758" spans="2:37"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</row>
    <row r="1759" spans="2:37"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</row>
    <row r="1760" spans="2:37"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</row>
    <row r="1761" spans="2:37"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</row>
    <row r="1762" spans="2:37"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</row>
    <row r="1763" spans="2:37"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</row>
    <row r="1764" spans="2:37"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</row>
    <row r="1765" spans="2:37"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</row>
    <row r="1766" spans="2:37"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</row>
    <row r="1767" spans="2:37"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</row>
    <row r="1768" spans="2:37"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</row>
    <row r="1769" spans="2:37"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</row>
    <row r="1770" spans="2:37"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</row>
    <row r="1771" spans="2:37"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</row>
    <row r="1772" spans="2:37"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</row>
    <row r="1773" spans="2:37"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</row>
    <row r="1774" spans="2:37"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</row>
    <row r="1775" spans="2:37"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</row>
    <row r="1776" spans="2:37"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</row>
    <row r="1777" spans="2:35"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</row>
    <row r="1778" spans="2:35"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</row>
    <row r="1779" spans="2:35"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</row>
    <row r="1780" spans="2:35"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</row>
    <row r="1781" spans="2:35"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</row>
    <row r="1782" spans="2:35"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</row>
    <row r="1783" spans="2:35"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</row>
    <row r="1784" spans="2:35"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</row>
    <row r="1785" spans="2:35"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</row>
    <row r="1786" spans="2:35"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</row>
    <row r="1787" spans="2:35"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</row>
    <row r="1788" spans="2:35"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</row>
    <row r="1789" spans="2:35"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</row>
    <row r="1790" spans="2:35"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</row>
    <row r="1791" spans="2:35"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</row>
    <row r="1792" spans="2:35"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</row>
    <row r="1793" spans="2:35"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</row>
    <row r="1794" spans="2:35"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</row>
    <row r="1795" spans="2:35"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</row>
    <row r="1796" spans="2:35"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</row>
    <row r="1797" spans="2:35"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</row>
    <row r="1798" spans="2:35"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</row>
    <row r="1799" spans="2:35"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</row>
    <row r="1800" spans="2:35"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</row>
    <row r="1801" spans="2:35"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</row>
    <row r="1802" spans="2:35"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</row>
    <row r="1803" spans="2:35"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</row>
    <row r="1804" spans="2:35"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</row>
    <row r="1805" spans="2:35"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</row>
    <row r="1806" spans="2:35"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</row>
    <row r="1807" spans="2:35"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</row>
    <row r="1808" spans="2:35"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</row>
    <row r="1809" spans="2:35"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</row>
    <row r="1810" spans="2:35"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</row>
    <row r="1811" spans="2:35"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</row>
    <row r="1812" spans="2:35"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</row>
    <row r="1813" spans="2:35"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</row>
    <row r="1814" spans="2:35"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</row>
    <row r="1815" spans="2:35"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</row>
    <row r="1816" spans="2:35"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</row>
    <row r="1817" spans="2:35"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</row>
    <row r="1818" spans="2:35"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</row>
    <row r="1819" spans="2:35"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</row>
    <row r="1820" spans="2:35"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</row>
    <row r="1821" spans="2:35"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</row>
    <row r="1822" spans="2:35"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</row>
    <row r="1823" spans="2:35"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</row>
    <row r="1824" spans="2:35"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</row>
    <row r="1825" spans="2:35"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</row>
    <row r="1826" spans="2:35"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</row>
    <row r="1827" spans="2:35"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</row>
    <row r="1828" spans="2:35"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</row>
    <row r="1829" spans="2:35"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</row>
    <row r="1830" spans="2:35"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</row>
    <row r="1831" spans="2:35"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</row>
    <row r="1832" spans="2:35"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</row>
    <row r="1833" spans="2:35"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</row>
    <row r="1834" spans="2:35"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</row>
    <row r="1835" spans="2:35"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</row>
    <row r="1836" spans="2:35"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</row>
    <row r="1837" spans="2:35"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</row>
    <row r="1838" spans="2:35"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</row>
    <row r="1839" spans="2:35"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</row>
    <row r="1840" spans="2:35"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</row>
    <row r="1841" spans="2:35"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</row>
    <row r="1842" spans="2:35"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</row>
    <row r="1843" spans="2:35"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</row>
    <row r="1844" spans="2:35"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</row>
    <row r="1845" spans="2:35"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</row>
    <row r="1846" spans="2:35"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</row>
    <row r="1847" spans="2:35"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</row>
    <row r="1848" spans="2:35"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</row>
    <row r="1849" spans="2:35"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</row>
    <row r="1850" spans="2:35"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</row>
    <row r="1851" spans="2:35"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</row>
    <row r="1852" spans="2:35"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</row>
    <row r="1853" spans="2:35"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</row>
    <row r="1854" spans="2:35"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</row>
    <row r="1855" spans="2:35"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</row>
    <row r="1856" spans="2:35"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</row>
    <row r="1857" spans="2:35"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</row>
    <row r="1858" spans="2:35"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</row>
    <row r="1859" spans="2:35"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</row>
    <row r="1860" spans="2:35"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</row>
    <row r="1861" spans="2:35"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</row>
    <row r="1862" spans="2:35"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</row>
    <row r="1863" spans="2:35"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</row>
    <row r="1864" spans="2:35"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</row>
    <row r="1865" spans="2:35"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</row>
    <row r="1866" spans="2:35"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</row>
    <row r="1867" spans="2:35"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</row>
    <row r="1868" spans="2:35"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</row>
    <row r="1869" spans="2:35"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</row>
    <row r="1870" spans="2:35"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</row>
    <row r="1871" spans="2:35"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</row>
    <row r="1872" spans="2:35"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</row>
    <row r="1873" spans="2:35"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</row>
    <row r="1874" spans="2:35"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</row>
    <row r="1875" spans="2:35"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</row>
    <row r="1876" spans="2:35"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</row>
    <row r="1877" spans="2:35"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</row>
    <row r="1878" spans="2:35"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</row>
    <row r="1879" spans="2:35"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</row>
    <row r="1880" spans="2:35"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</row>
    <row r="1881" spans="2:35"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</row>
    <row r="1882" spans="2:35"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</row>
    <row r="1883" spans="2:35"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</row>
    <row r="1884" spans="2:35"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</row>
    <row r="1885" spans="2:35"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</row>
    <row r="1886" spans="2:35"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</row>
    <row r="1887" spans="2:35"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</row>
    <row r="1888" spans="2:35"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</row>
    <row r="1889" spans="2:35"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</row>
    <row r="1890" spans="2:35"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</row>
    <row r="1891" spans="2:35"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</row>
    <row r="1892" spans="2:35"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</row>
    <row r="1893" spans="2:35"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</row>
    <row r="1894" spans="2:35"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</row>
    <row r="1895" spans="2:35"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</row>
    <row r="1896" spans="2:35"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</row>
    <row r="1897" spans="2:35"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</row>
    <row r="1898" spans="2:35"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</row>
    <row r="1899" spans="2:35"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</row>
    <row r="1900" spans="2:35"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</row>
    <row r="1901" spans="2:35"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</row>
    <row r="1902" spans="2:35"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</row>
    <row r="1903" spans="2:35"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</row>
    <row r="1904" spans="2:35"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</row>
    <row r="1905" spans="2:35"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</row>
    <row r="1906" spans="2:35"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</row>
    <row r="1907" spans="2:35"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</row>
    <row r="1908" spans="2:35"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</row>
    <row r="1909" spans="2:35"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</row>
    <row r="1910" spans="2:35"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</row>
    <row r="1911" spans="2:35"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</row>
    <row r="1912" spans="2:35"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</row>
    <row r="1913" spans="2:35"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</row>
    <row r="1914" spans="2:35"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</row>
    <row r="1915" spans="2:35"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</row>
    <row r="1916" spans="2:35"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</row>
    <row r="1917" spans="2:35"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</row>
    <row r="1918" spans="2:35"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</row>
    <row r="1919" spans="2:35"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</row>
    <row r="1920" spans="2:35"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</row>
    <row r="1921" spans="2:35"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</row>
    <row r="1922" spans="2:35"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</row>
    <row r="1923" spans="2:35"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</row>
    <row r="1924" spans="2:35"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</row>
    <row r="1925" spans="2:35"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</row>
    <row r="1926" spans="2:35"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</row>
    <row r="1927" spans="2:35"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</row>
    <row r="1928" spans="2:35"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</row>
    <row r="1929" spans="2:35"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</row>
    <row r="1930" spans="2:35"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</row>
    <row r="1931" spans="2:35"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</row>
    <row r="1932" spans="2:35"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</row>
    <row r="1933" spans="2:35"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</row>
    <row r="1934" spans="2:35"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</row>
    <row r="1935" spans="2:35"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</row>
    <row r="1936" spans="2:35"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</row>
    <row r="1937" spans="2:35"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</row>
    <row r="1938" spans="2:35"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</row>
    <row r="1939" spans="2:35"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</row>
    <row r="1940" spans="2:35"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</row>
    <row r="1941" spans="2:35"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</row>
    <row r="1942" spans="2:35"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</row>
    <row r="1943" spans="2:35"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</row>
    <row r="1944" spans="2:35"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</row>
    <row r="1945" spans="2:35"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</row>
    <row r="1946" spans="2:35"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</row>
    <row r="1947" spans="2:35"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</row>
    <row r="1948" spans="2:35"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</row>
    <row r="1949" spans="2:35"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</row>
    <row r="1950" spans="2:35"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</row>
    <row r="1951" spans="2:35"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</row>
    <row r="1952" spans="2:35"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</row>
    <row r="1953" spans="2:35"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</row>
    <row r="1954" spans="2:35"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</row>
    <row r="1955" spans="2:35"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</row>
    <row r="1956" spans="2:35"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</row>
    <row r="1957" spans="2:35"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</row>
    <row r="1958" spans="2:35"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</row>
    <row r="1959" spans="2:35"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</row>
    <row r="1960" spans="2:35"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</row>
    <row r="1961" spans="2:35"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</row>
    <row r="1962" spans="2:35"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</row>
    <row r="1963" spans="2:35"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</row>
    <row r="1964" spans="2:35"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</row>
    <row r="1965" spans="2:35"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</row>
    <row r="1966" spans="2:35"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</row>
    <row r="1967" spans="2:35"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</row>
    <row r="1968" spans="2:35"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</row>
    <row r="1969" spans="2:35"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</row>
    <row r="1970" spans="2:35"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</row>
    <row r="1971" spans="2:35"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</row>
    <row r="1972" spans="2:35"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</row>
    <row r="1973" spans="2:35"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</row>
    <row r="1974" spans="2:35"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</row>
    <row r="1975" spans="2:35"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</row>
    <row r="1976" spans="2:35"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</row>
    <row r="1977" spans="2:35"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</row>
    <row r="1978" spans="2:35"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</row>
    <row r="1979" spans="2:35"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</row>
    <row r="1980" spans="2:35"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</row>
    <row r="1981" spans="2:35"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</row>
    <row r="1982" spans="2:35"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</row>
    <row r="1983" spans="2:35"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</row>
    <row r="1984" spans="2:35"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</row>
    <row r="1985" spans="2:35"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</row>
    <row r="1986" spans="2:35"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</row>
    <row r="1987" spans="2:35"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</row>
    <row r="1988" spans="2:35"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</row>
    <row r="1989" spans="2:35"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</row>
    <row r="1990" spans="2:35"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</row>
    <row r="1991" spans="2:35"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</row>
    <row r="1992" spans="2:35"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</row>
    <row r="1993" spans="2:35"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</row>
    <row r="1994" spans="2:35"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</row>
    <row r="1995" spans="2:35"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</row>
    <row r="1996" spans="2:35"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</row>
    <row r="1997" spans="2:35"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</row>
    <row r="1998" spans="2:35"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</row>
    <row r="1999" spans="2:35"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</row>
    <row r="2000" spans="2:35"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</row>
    <row r="2001" spans="2:35"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</row>
    <row r="2002" spans="2:35"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</row>
    <row r="2003" spans="2:35"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</row>
    <row r="2004" spans="2:35"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</row>
    <row r="2005" spans="2:35"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</row>
    <row r="2006" spans="2:35"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</row>
    <row r="2007" spans="2:35"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</row>
    <row r="2008" spans="2:35"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</row>
    <row r="2009" spans="2:35"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</row>
    <row r="2010" spans="2:35"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</row>
    <row r="2011" spans="2:35"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</row>
    <row r="2012" spans="2:35"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</row>
    <row r="2013" spans="2:35"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</row>
    <row r="2014" spans="2:35"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</row>
    <row r="2015" spans="2:35"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</row>
    <row r="2016" spans="2:35"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</row>
    <row r="2017" spans="2:35"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</row>
    <row r="2018" spans="2:35"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</row>
    <row r="2019" spans="2:35"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</row>
    <row r="2020" spans="2:35"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</row>
    <row r="2021" spans="2:35"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</row>
    <row r="2022" spans="2:35"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</row>
    <row r="2023" spans="2:35"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</row>
    <row r="2024" spans="2:35"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</row>
    <row r="2025" spans="2:35"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</row>
    <row r="2026" spans="2:35"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</row>
    <row r="2027" spans="2:35"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</row>
    <row r="2028" spans="2:35"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</row>
    <row r="2029" spans="2:35"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</row>
    <row r="2030" spans="2:35"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</row>
    <row r="2031" spans="2:35"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</row>
    <row r="2032" spans="2:35"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</row>
    <row r="2033" spans="2:35"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</row>
    <row r="2034" spans="2:35"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</row>
    <row r="2035" spans="2:35"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</row>
    <row r="2036" spans="2:35"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</row>
    <row r="2037" spans="2:35"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</row>
    <row r="2038" spans="2:35"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</row>
    <row r="2039" spans="2:35"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</row>
    <row r="2040" spans="2:35"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</row>
    <row r="2041" spans="2:35"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</row>
    <row r="2042" spans="2:35"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</row>
    <row r="2043" spans="2:35"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</row>
    <row r="2044" spans="2:35"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</row>
    <row r="2045" spans="2:35"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</row>
    <row r="2046" spans="2:35"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</row>
    <row r="2047" spans="2:35"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</row>
    <row r="2048" spans="2:35"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</row>
    <row r="2049" spans="2:35"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</row>
    <row r="2050" spans="2:35"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</row>
    <row r="2051" spans="2:35"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</row>
    <row r="2052" spans="2:35"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</row>
    <row r="2053" spans="2:35"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</row>
    <row r="2054" spans="2:35"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</row>
    <row r="2055" spans="2:35"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</row>
    <row r="2056" spans="2:35"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</row>
    <row r="2057" spans="2:35"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</row>
    <row r="2058" spans="2:35"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</row>
    <row r="2059" spans="2:35"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</row>
    <row r="2060" spans="2:35"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</row>
    <row r="2061" spans="2:35"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</row>
    <row r="2062" spans="2:35"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</row>
    <row r="2063" spans="2:35"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</row>
    <row r="2064" spans="2:35"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</row>
    <row r="2065" spans="2:35"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</row>
    <row r="2066" spans="2:35"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</row>
    <row r="2067" spans="2:35"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</row>
    <row r="2068" spans="2:35"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</row>
    <row r="2069" spans="2:35"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</row>
    <row r="2070" spans="2:35"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</row>
    <row r="2071" spans="2:35"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</row>
    <row r="2072" spans="2:35"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</row>
    <row r="2073" spans="2:35"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</row>
    <row r="2074" spans="2:35"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</row>
    <row r="2075" spans="2:35"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</row>
    <row r="2076" spans="2:35"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</row>
    <row r="2077" spans="2:35"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</row>
    <row r="2078" spans="2:35"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</row>
    <row r="2079" spans="2:35"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</row>
    <row r="2080" spans="2:35"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</row>
    <row r="2081" spans="2:35"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</row>
    <row r="2082" spans="2:35"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</row>
    <row r="2083" spans="2:35"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</row>
    <row r="2084" spans="2:35"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</row>
    <row r="2085" spans="2:35"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</row>
    <row r="2086" spans="2:35"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</row>
    <row r="2087" spans="2:35"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</row>
    <row r="2088" spans="2:35"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</row>
    <row r="2089" spans="2:35"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</row>
    <row r="2090" spans="2:35"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</row>
    <row r="2091" spans="2:35"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</row>
    <row r="2092" spans="2:35"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</row>
    <row r="2093" spans="2:35"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</row>
    <row r="2094" spans="2:35"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</row>
    <row r="2095" spans="2:35"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</row>
    <row r="2096" spans="2:35"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</row>
    <row r="2097" spans="2:35"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</row>
    <row r="2098" spans="2:35"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</row>
    <row r="2099" spans="2:35"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</row>
    <row r="2100" spans="2:35"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</row>
    <row r="2101" spans="2:35"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</row>
    <row r="2102" spans="2:35"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</row>
    <row r="2103" spans="2:35"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</row>
    <row r="2104" spans="2:35"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</row>
    <row r="2105" spans="2:35"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</row>
    <row r="2106" spans="2:35"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</row>
    <row r="2107" spans="2:35"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</row>
    <row r="2108" spans="2:35"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</row>
    <row r="2109" spans="2:35"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</row>
    <row r="2110" spans="2:35"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</row>
    <row r="2111" spans="2:35"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</row>
    <row r="2112" spans="2:35"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</row>
    <row r="2113" spans="2:35"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</row>
    <row r="2114" spans="2:35"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</row>
    <row r="2115" spans="2:35"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</row>
    <row r="2116" spans="2:35"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</row>
    <row r="2117" spans="2:35"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</row>
    <row r="2118" spans="2:35"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</row>
    <row r="2119" spans="2:35"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</row>
    <row r="2120" spans="2:35"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</row>
    <row r="2121" spans="2:35"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</row>
    <row r="2122" spans="2:35"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</row>
    <row r="2123" spans="2:35"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</row>
    <row r="2124" spans="2:35"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</row>
    <row r="2125" spans="2:35"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</row>
    <row r="2126" spans="2:35"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</row>
    <row r="2127" spans="2:35"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</row>
    <row r="2128" spans="2:35"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</row>
    <row r="2129" spans="2:35"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</row>
    <row r="2130" spans="2:35"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</row>
    <row r="2131" spans="2:35"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</row>
    <row r="2132" spans="2:35"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</row>
    <row r="2133" spans="2:35"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</row>
    <row r="2134" spans="2:35"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</row>
    <row r="2135" spans="2:35"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</row>
    <row r="2136" spans="2:35"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</row>
    <row r="2137" spans="2:35"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</row>
    <row r="2138" spans="2:35"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</row>
    <row r="2139" spans="2:35"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</row>
    <row r="2140" spans="2:35"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</row>
    <row r="2141" spans="2:35"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</row>
    <row r="2142" spans="2:35"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</row>
    <row r="2143" spans="2:35"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</row>
    <row r="2144" spans="2:35"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</row>
    <row r="2145" spans="2:35"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</row>
    <row r="2146" spans="2:35"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</row>
    <row r="2147" spans="2:35"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</row>
    <row r="2148" spans="2:35"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</row>
    <row r="2149" spans="2:35"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</row>
    <row r="2150" spans="2:35"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</row>
    <row r="2151" spans="2:35"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</row>
    <row r="2152" spans="2:35"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</row>
    <row r="2153" spans="2:35"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</row>
    <row r="2154" spans="2:35"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</row>
    <row r="2155" spans="2:35"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</row>
    <row r="2156" spans="2:35"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</row>
    <row r="2157" spans="2:35"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</row>
    <row r="2158" spans="2:35"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</row>
    <row r="2159" spans="2:35"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</row>
    <row r="2160" spans="2:35"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</row>
    <row r="2161" spans="2:35"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</row>
    <row r="2162" spans="2:35"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</row>
    <row r="2163" spans="2:35"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</row>
    <row r="2164" spans="2:35"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</row>
    <row r="2165" spans="2:35"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  <c r="AI2165" s="3"/>
    </row>
    <row r="2166" spans="2:35"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  <c r="AI2166" s="3"/>
    </row>
    <row r="2167" spans="2:35"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  <c r="AI2167" s="3"/>
    </row>
    <row r="2168" spans="2:35"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  <c r="AI2168" s="3"/>
    </row>
    <row r="2169" spans="2:35"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  <c r="AI2169" s="3"/>
    </row>
    <row r="2170" spans="2:35"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  <c r="AI2170" s="3"/>
    </row>
    <row r="2171" spans="2:35"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  <c r="AI2171" s="3"/>
    </row>
    <row r="2172" spans="2:35"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  <c r="AI2172" s="3"/>
    </row>
    <row r="2173" spans="2:35"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  <c r="AI2173" s="3"/>
    </row>
    <row r="2174" spans="2:35"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  <c r="AI2174" s="3"/>
    </row>
    <row r="2175" spans="2:35"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  <c r="AI2175" s="3"/>
    </row>
    <row r="2176" spans="2:35"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  <c r="AI2176" s="3"/>
    </row>
    <row r="2177" spans="2:35"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  <c r="AI2177" s="3"/>
    </row>
    <row r="2178" spans="2:35"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  <c r="AI2178" s="3"/>
    </row>
    <row r="2179" spans="2:35"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  <c r="AI2179" s="3"/>
    </row>
    <row r="2180" spans="2:35"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  <c r="AI2180" s="3"/>
    </row>
    <row r="2181" spans="2:35"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  <c r="AI2181" s="3"/>
    </row>
    <row r="2182" spans="2:35"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  <c r="AI2182" s="3"/>
    </row>
    <row r="2183" spans="2:35"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  <c r="AI2183" s="3"/>
    </row>
    <row r="2184" spans="2:35"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  <c r="AI2184" s="3"/>
    </row>
    <row r="2185" spans="2:35"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  <c r="AI2185" s="3"/>
    </row>
    <row r="2186" spans="2:35"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  <c r="AI2186" s="3"/>
    </row>
    <row r="2187" spans="2:35"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  <c r="AI2187" s="3"/>
    </row>
    <row r="2188" spans="2:35"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  <c r="AI2188" s="3"/>
    </row>
    <row r="2189" spans="2:35"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  <c r="AI2189" s="3"/>
    </row>
    <row r="2190" spans="2:35"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  <c r="AI2190" s="3"/>
    </row>
    <row r="2191" spans="2:35"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  <c r="AI2191" s="3"/>
    </row>
    <row r="2192" spans="2:35"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  <c r="AI2192" s="3"/>
    </row>
    <row r="2193" spans="2:35"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  <c r="AI2193" s="3"/>
    </row>
    <row r="2194" spans="2:35"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  <c r="AI2194" s="3"/>
    </row>
    <row r="2195" spans="2:35"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  <c r="AI2195" s="3"/>
    </row>
    <row r="2196" spans="2:35"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  <c r="AI2196" s="3"/>
    </row>
    <row r="2197" spans="2:35"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  <c r="AI2197" s="3"/>
    </row>
    <row r="2198" spans="2:35"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  <c r="AI2198" s="3"/>
    </row>
    <row r="2199" spans="2:35"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  <c r="AI2199" s="3"/>
    </row>
    <row r="2200" spans="2:35"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  <c r="AI2200" s="3"/>
    </row>
    <row r="2201" spans="2:35"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  <c r="AI2201" s="3"/>
    </row>
    <row r="2202" spans="2:35"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  <c r="AI2202" s="3"/>
    </row>
    <row r="2203" spans="2:35"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  <c r="AI2203" s="3"/>
    </row>
    <row r="2204" spans="2:35"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  <c r="AI2204" s="3"/>
    </row>
    <row r="2205" spans="2:35"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  <c r="AI2205" s="3"/>
    </row>
    <row r="2206" spans="2:35"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  <c r="AI2206" s="3"/>
    </row>
    <row r="2207" spans="2:35"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  <c r="AI2207" s="3"/>
    </row>
    <row r="2208" spans="2:35"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  <c r="AI2208" s="3"/>
    </row>
    <row r="2209" spans="2:35"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  <c r="AI2209" s="3"/>
    </row>
    <row r="2210" spans="2:35"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  <c r="AI2210" s="3"/>
    </row>
    <row r="2211" spans="2:35"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  <c r="AI2211" s="3"/>
    </row>
    <row r="2212" spans="2:35"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  <c r="AI2212" s="3"/>
    </row>
    <row r="2213" spans="2:35"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  <c r="AI2213" s="3"/>
    </row>
    <row r="2214" spans="2:35"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  <c r="AI2214" s="3"/>
    </row>
    <row r="2215" spans="2:35"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  <c r="AI2215" s="3"/>
    </row>
    <row r="2216" spans="2:35"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  <c r="AI2216" s="3"/>
    </row>
    <row r="2217" spans="2:35"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  <c r="AI2217" s="3"/>
    </row>
    <row r="2218" spans="2:35"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  <c r="AI2218" s="3"/>
    </row>
    <row r="2219" spans="2:35"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  <c r="AI2219" s="3"/>
    </row>
    <row r="2220" spans="2:35"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  <c r="AI2220" s="3"/>
    </row>
    <row r="2221" spans="2:35"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  <c r="AI2221" s="3"/>
    </row>
    <row r="2222" spans="2:35"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  <c r="AI2222" s="3"/>
    </row>
    <row r="2223" spans="2:35"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  <c r="AI2223" s="3"/>
    </row>
    <row r="2224" spans="2:35"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  <c r="AI2224" s="3"/>
    </row>
    <row r="2225" spans="2:35"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  <c r="AI2225" s="3"/>
    </row>
    <row r="2226" spans="2:35"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  <c r="AI2226" s="3"/>
    </row>
    <row r="2227" spans="2:35"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  <c r="AI2227" s="3"/>
    </row>
    <row r="2228" spans="2:35"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  <c r="AI2228" s="3"/>
    </row>
    <row r="2229" spans="2:35"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  <c r="AI2229" s="3"/>
    </row>
    <row r="2230" spans="2:35"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  <c r="AI2230" s="3"/>
    </row>
    <row r="2231" spans="2:35"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  <c r="AI2231" s="3"/>
    </row>
    <row r="2232" spans="2:35"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  <c r="AI2232" s="3"/>
    </row>
    <row r="2233" spans="2:35"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  <c r="AI2233" s="3"/>
    </row>
    <row r="2234" spans="2:35"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  <c r="AI2234" s="3"/>
    </row>
    <row r="2235" spans="2:35"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  <c r="AI2235" s="3"/>
    </row>
    <row r="2236" spans="2:35"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  <c r="AI2236" s="3"/>
    </row>
    <row r="2237" spans="2:35"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  <c r="AI2237" s="3"/>
    </row>
    <row r="2238" spans="2:35"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  <c r="AI2238" s="3"/>
    </row>
    <row r="2239" spans="2:35"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  <c r="AI2239" s="3"/>
    </row>
    <row r="2240" spans="2:35"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  <c r="AI2240" s="3"/>
    </row>
    <row r="2241" spans="2:35"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  <c r="AI2241" s="3"/>
    </row>
    <row r="2242" spans="2:35"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  <c r="AI2242" s="3"/>
    </row>
    <row r="2243" spans="2:35"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  <c r="AI2243" s="3"/>
    </row>
    <row r="2244" spans="2:35"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  <c r="AI2244" s="3"/>
    </row>
    <row r="2245" spans="2:35"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  <c r="AI2245" s="3"/>
    </row>
    <row r="2246" spans="2:35"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  <c r="AI2246" s="3"/>
    </row>
    <row r="2247" spans="2:35"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  <c r="AI2247" s="3"/>
    </row>
    <row r="2248" spans="2:35"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  <c r="AI2248" s="3"/>
    </row>
    <row r="2249" spans="2:35"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  <c r="AI2249" s="3"/>
    </row>
    <row r="2250" spans="2:35"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  <c r="AI2250" s="3"/>
    </row>
    <row r="2251" spans="2:35"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  <c r="AI2251" s="3"/>
    </row>
    <row r="2252" spans="2:35"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  <c r="AI2252" s="3"/>
    </row>
    <row r="2253" spans="2:35"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  <c r="AI2253" s="3"/>
    </row>
    <row r="2254" spans="2:35"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  <c r="AI2254" s="3"/>
    </row>
    <row r="2255" spans="2:35"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  <c r="AI2255" s="3"/>
    </row>
    <row r="2256" spans="2:35"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  <c r="AI2256" s="3"/>
    </row>
    <row r="2257" spans="2:35"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  <c r="AI2257" s="3"/>
    </row>
    <row r="2258" spans="2:35"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  <c r="AI2258" s="3"/>
    </row>
    <row r="2259" spans="2:35"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  <c r="AI2259" s="3"/>
    </row>
    <row r="2260" spans="2:35"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  <c r="AI2260" s="3"/>
    </row>
    <row r="2261" spans="2:35"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  <c r="AI2261" s="3"/>
    </row>
    <row r="2262" spans="2:35"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  <c r="AI2262" s="3"/>
    </row>
    <row r="2263" spans="2:35"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  <c r="AI2263" s="3"/>
    </row>
    <row r="2264" spans="2:35"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  <c r="AI2264" s="3"/>
    </row>
    <row r="2265" spans="2:35"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  <c r="AI2265" s="3"/>
    </row>
    <row r="2266" spans="2:35"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  <c r="AI2266" s="3"/>
    </row>
    <row r="2267" spans="2:35"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  <c r="AI2267" s="3"/>
    </row>
    <row r="2268" spans="2:35"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  <c r="AI2268" s="3"/>
    </row>
    <row r="2269" spans="2:35"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  <c r="AI2269" s="3"/>
    </row>
    <row r="2270" spans="2:35"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  <c r="AI2270" s="3"/>
    </row>
    <row r="2271" spans="2:35"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  <c r="AI2271" s="3"/>
    </row>
    <row r="2272" spans="2:35"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  <c r="AI2272" s="3"/>
    </row>
    <row r="2273" spans="2:35"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  <c r="AI2273" s="3"/>
    </row>
    <row r="2274" spans="2:35"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  <c r="AI2274" s="3"/>
    </row>
    <row r="2275" spans="2:35"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  <c r="AI2275" s="3"/>
    </row>
    <row r="2276" spans="2:35"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  <c r="AI2276" s="3"/>
    </row>
    <row r="2277" spans="2:35"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  <c r="AI2277" s="3"/>
    </row>
    <row r="2278" spans="2:35"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  <c r="AG2278" s="3"/>
      <c r="AH2278" s="3"/>
      <c r="AI2278" s="3"/>
    </row>
    <row r="2279" spans="2:35"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  <c r="AG2279" s="3"/>
      <c r="AH2279" s="3"/>
      <c r="AI2279" s="3"/>
    </row>
    <row r="2280" spans="2:35"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3"/>
      <c r="AH2280" s="3"/>
      <c r="AI2280" s="3"/>
    </row>
    <row r="2281" spans="2:35"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3"/>
      <c r="AG2281" s="3"/>
      <c r="AH2281" s="3"/>
      <c r="AI2281" s="3"/>
    </row>
    <row r="2282" spans="2:35"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3"/>
      <c r="AH2282" s="3"/>
      <c r="AI2282" s="3"/>
    </row>
    <row r="2283" spans="2:35"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  <c r="AG2283" s="3"/>
      <c r="AH2283" s="3"/>
      <c r="AI2283" s="3"/>
    </row>
    <row r="2284" spans="2:35"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3"/>
      <c r="AH2284" s="3"/>
      <c r="AI2284" s="3"/>
    </row>
    <row r="2285" spans="2:35"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3"/>
      <c r="AH2285" s="3"/>
      <c r="AI2285" s="3"/>
    </row>
    <row r="2286" spans="2:35"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3"/>
      <c r="AH2286" s="3"/>
      <c r="AI2286" s="3"/>
    </row>
    <row r="2287" spans="2:35"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  <c r="AG2287" s="3"/>
      <c r="AH2287" s="3"/>
      <c r="AI2287" s="3"/>
    </row>
    <row r="2288" spans="2:35"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3"/>
      <c r="AH2288" s="3"/>
      <c r="AI2288" s="3"/>
    </row>
    <row r="2289" spans="2:35"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  <c r="AI2289" s="3"/>
    </row>
    <row r="2290" spans="2:35"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3"/>
      <c r="AH2290" s="3"/>
      <c r="AI2290" s="3"/>
    </row>
    <row r="2291" spans="2:35"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3"/>
      <c r="AG2291" s="3"/>
      <c r="AH2291" s="3"/>
      <c r="AI2291" s="3"/>
    </row>
    <row r="2292" spans="2:35"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  <c r="AI2292" s="3"/>
    </row>
    <row r="2293" spans="2:35"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  <c r="AG2293" s="3"/>
      <c r="AH2293" s="3"/>
      <c r="AI2293" s="3"/>
    </row>
    <row r="2294" spans="2:35"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3"/>
      <c r="AH2294" s="3"/>
      <c r="AI2294" s="3"/>
    </row>
    <row r="2295" spans="2:35"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  <c r="AG2295" s="3"/>
      <c r="AH2295" s="3"/>
      <c r="AI2295" s="3"/>
    </row>
    <row r="2296" spans="2:35"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3"/>
      <c r="AH2296" s="3"/>
      <c r="AI2296" s="3"/>
    </row>
    <row r="2297" spans="2:35"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  <c r="AI2297" s="3"/>
    </row>
    <row r="2298" spans="2:35"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3"/>
      <c r="AH2298" s="3"/>
      <c r="AI2298" s="3"/>
    </row>
    <row r="2299" spans="2:35"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  <c r="AG2299" s="3"/>
      <c r="AH2299" s="3"/>
      <c r="AI2299" s="3"/>
    </row>
    <row r="2300" spans="2:35"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  <c r="AI2300" s="3"/>
    </row>
    <row r="2301" spans="2:35"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3"/>
      <c r="AG2301" s="3"/>
      <c r="AH2301" s="3"/>
      <c r="AI2301" s="3"/>
    </row>
    <row r="2302" spans="2:35"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  <c r="AG2302" s="3"/>
      <c r="AH2302" s="3"/>
      <c r="AI2302" s="3"/>
    </row>
    <row r="2303" spans="2:35"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  <c r="AG2303" s="3"/>
      <c r="AH2303" s="3"/>
      <c r="AI2303" s="3"/>
    </row>
    <row r="2304" spans="2:35"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3"/>
      <c r="AH2304" s="3"/>
      <c r="AI2304" s="3"/>
    </row>
    <row r="2305" spans="2:35"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3"/>
      <c r="AG2305" s="3"/>
      <c r="AH2305" s="3"/>
      <c r="AI2305" s="3"/>
    </row>
    <row r="2306" spans="2:35"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3"/>
      <c r="AH2306" s="3"/>
      <c r="AI2306" s="3"/>
    </row>
    <row r="2307" spans="2:35"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  <c r="AG2307" s="3"/>
      <c r="AH2307" s="3"/>
      <c r="AI2307" s="3"/>
    </row>
    <row r="2308" spans="2:35"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3"/>
      <c r="AH2308" s="3"/>
      <c r="AI2308" s="3"/>
    </row>
    <row r="2309" spans="2:35"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  <c r="AG2309" s="3"/>
      <c r="AH2309" s="3"/>
      <c r="AI2309" s="3"/>
    </row>
    <row r="2310" spans="2:35"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  <c r="AG2310" s="3"/>
      <c r="AH2310" s="3"/>
      <c r="AI2310" s="3"/>
    </row>
    <row r="2311" spans="2:35"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3"/>
      <c r="AG2311" s="3"/>
      <c r="AH2311" s="3"/>
      <c r="AI2311" s="3"/>
    </row>
    <row r="2312" spans="2:35"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3"/>
      <c r="AH2312" s="3"/>
      <c r="AI2312" s="3"/>
    </row>
    <row r="2313" spans="2:35"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  <c r="AG2313" s="3"/>
      <c r="AH2313" s="3"/>
      <c r="AI2313" s="3"/>
    </row>
    <row r="2314" spans="2:35"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  <c r="AI2314" s="3"/>
    </row>
    <row r="2315" spans="2:35"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  <c r="AG2315" s="3"/>
      <c r="AH2315" s="3"/>
      <c r="AI2315" s="3"/>
    </row>
    <row r="2316" spans="2:35"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3"/>
      <c r="AH2316" s="3"/>
      <c r="AI2316" s="3"/>
    </row>
    <row r="2317" spans="2:35"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3"/>
      <c r="AG2317" s="3"/>
      <c r="AH2317" s="3"/>
      <c r="AI2317" s="3"/>
    </row>
    <row r="2318" spans="2:35"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3"/>
      <c r="AH2318" s="3"/>
      <c r="AI2318" s="3"/>
    </row>
    <row r="2319" spans="2:35"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  <c r="AG2319" s="3"/>
      <c r="AH2319" s="3"/>
      <c r="AI2319" s="3"/>
    </row>
    <row r="2320" spans="2:35"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3"/>
      <c r="AH2320" s="3"/>
      <c r="AI2320" s="3"/>
    </row>
    <row r="2321" spans="2:35"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  <c r="AG2321" s="3"/>
      <c r="AH2321" s="3"/>
      <c r="AI2321" s="3"/>
    </row>
    <row r="2322" spans="2:35"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  <c r="AG2322" s="3"/>
      <c r="AH2322" s="3"/>
      <c r="AI2322" s="3"/>
    </row>
    <row r="2323" spans="2:35"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  <c r="AI2323" s="3"/>
    </row>
    <row r="2324" spans="2:35"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  <c r="AG2324" s="3"/>
      <c r="AH2324" s="3"/>
      <c r="AI2324" s="3"/>
    </row>
    <row r="2325" spans="2:35"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3"/>
      <c r="AG2325" s="3"/>
      <c r="AH2325" s="3"/>
      <c r="AI2325" s="3"/>
    </row>
    <row r="2326" spans="2:35"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  <c r="AI2326" s="3"/>
    </row>
    <row r="2327" spans="2:35"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  <c r="AG2327" s="3"/>
      <c r="AH2327" s="3"/>
      <c r="AI2327" s="3"/>
    </row>
    <row r="2328" spans="2:35"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3"/>
      <c r="AH2328" s="3"/>
      <c r="AI2328" s="3"/>
    </row>
    <row r="2329" spans="2:35"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3"/>
      <c r="AH2329" s="3"/>
      <c r="AI2329" s="3"/>
    </row>
    <row r="2330" spans="2:35"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3"/>
      <c r="AH2330" s="3"/>
      <c r="AI2330" s="3"/>
    </row>
    <row r="2331" spans="2:35"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  <c r="AG2331" s="3"/>
      <c r="AH2331" s="3"/>
      <c r="AI2331" s="3"/>
    </row>
    <row r="2332" spans="2:35"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3"/>
      <c r="AH2332" s="3"/>
      <c r="AI2332" s="3"/>
    </row>
    <row r="2333" spans="2:35"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  <c r="AG2333" s="3"/>
      <c r="AH2333" s="3"/>
      <c r="AI2333" s="3"/>
    </row>
    <row r="2334" spans="2:35"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3"/>
      <c r="AH2334" s="3"/>
      <c r="AI2334" s="3"/>
    </row>
    <row r="2335" spans="2:35"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3"/>
      <c r="AG2335" s="3"/>
      <c r="AH2335" s="3"/>
      <c r="AI2335" s="3"/>
    </row>
    <row r="2336" spans="2:35"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3"/>
      <c r="AH2336" s="3"/>
      <c r="AI2336" s="3"/>
    </row>
    <row r="2337" spans="2:35"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3"/>
      <c r="AG2337" s="3"/>
      <c r="AH2337" s="3"/>
      <c r="AI2337" s="3"/>
    </row>
    <row r="2338" spans="2:35"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3"/>
      <c r="AH2338" s="3"/>
      <c r="AI2338" s="3"/>
    </row>
    <row r="2339" spans="2:35"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3"/>
      <c r="AH2339" s="3"/>
      <c r="AI2339" s="3"/>
    </row>
    <row r="2340" spans="2:35"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3"/>
      <c r="AH2340" s="3"/>
      <c r="AI2340" s="3"/>
    </row>
    <row r="2341" spans="2:35"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  <c r="AG2341" s="3"/>
      <c r="AH2341" s="3"/>
      <c r="AI2341" s="3"/>
    </row>
    <row r="2342" spans="2:35"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  <c r="AG2342" s="3"/>
      <c r="AH2342" s="3"/>
      <c r="AI2342" s="3"/>
    </row>
    <row r="2343" spans="2:35"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  <c r="AG2343" s="3"/>
      <c r="AH2343" s="3"/>
      <c r="AI2343" s="3"/>
    </row>
    <row r="2344" spans="2:35"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3"/>
      <c r="AH2344" s="3"/>
      <c r="AI2344" s="3"/>
    </row>
    <row r="2345" spans="2:35"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  <c r="AG2345" s="3"/>
      <c r="AH2345" s="3"/>
      <c r="AI2345" s="3"/>
    </row>
    <row r="2346" spans="2:35"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3"/>
      <c r="AH2346" s="3"/>
      <c r="AI2346" s="3"/>
    </row>
    <row r="2347" spans="2:35"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  <c r="AG2347" s="3"/>
      <c r="AH2347" s="3"/>
      <c r="AI2347" s="3"/>
    </row>
    <row r="2348" spans="2:35"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3"/>
      <c r="AH2348" s="3"/>
      <c r="AI2348" s="3"/>
    </row>
    <row r="2349" spans="2:35"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3"/>
      <c r="AH2349" s="3"/>
      <c r="AI2349" s="3"/>
    </row>
    <row r="2350" spans="2:35"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3"/>
      <c r="AH2350" s="3"/>
      <c r="AI2350" s="3"/>
    </row>
    <row r="2351" spans="2:35"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  <c r="AI2351" s="3"/>
    </row>
    <row r="2352" spans="2:35"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  <c r="AG2352" s="3"/>
      <c r="AH2352" s="3"/>
      <c r="AI2352" s="3"/>
    </row>
    <row r="2353" spans="2:35"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  <c r="AG2353" s="3"/>
      <c r="AH2353" s="3"/>
      <c r="AI2353" s="3"/>
    </row>
    <row r="2354" spans="2:35"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3"/>
      <c r="AH2354" s="3"/>
      <c r="AI2354" s="3"/>
    </row>
    <row r="2355" spans="2:35"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  <c r="AG2355" s="3"/>
      <c r="AH2355" s="3"/>
      <c r="AI2355" s="3"/>
    </row>
    <row r="2356" spans="2:35"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3"/>
      <c r="AH2356" s="3"/>
      <c r="AI2356" s="3"/>
    </row>
    <row r="2357" spans="2:35"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3"/>
      <c r="AH2357" s="3"/>
      <c r="AI2357" s="3"/>
    </row>
    <row r="2358" spans="2:35"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3"/>
      <c r="AH2358" s="3"/>
      <c r="AI2358" s="3"/>
    </row>
    <row r="2359" spans="2:35"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3"/>
      <c r="AH2359" s="3"/>
      <c r="AI2359" s="3"/>
    </row>
    <row r="2360" spans="2:35"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3"/>
      <c r="AH2360" s="3"/>
      <c r="AI2360" s="3"/>
    </row>
    <row r="2361" spans="2:35"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  <c r="AG2361" s="3"/>
      <c r="AH2361" s="3"/>
      <c r="AI2361" s="3"/>
    </row>
    <row r="2362" spans="2:35"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  <c r="AG2362" s="3"/>
      <c r="AH2362" s="3"/>
      <c r="AI2362" s="3"/>
    </row>
    <row r="2363" spans="2:35"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3"/>
      <c r="AG2363" s="3"/>
      <c r="AH2363" s="3"/>
      <c r="AI2363" s="3"/>
    </row>
    <row r="2364" spans="2:35"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  <c r="AG2364" s="3"/>
      <c r="AH2364" s="3"/>
      <c r="AI2364" s="3"/>
    </row>
    <row r="2365" spans="2:35"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3"/>
      <c r="AG2365" s="3"/>
      <c r="AH2365" s="3"/>
      <c r="AI2365" s="3"/>
    </row>
    <row r="2366" spans="2:35"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3"/>
      <c r="AG2366" s="3"/>
      <c r="AH2366" s="3"/>
      <c r="AI2366" s="3"/>
    </row>
    <row r="2367" spans="2:35"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3"/>
      <c r="AG2367" s="3"/>
      <c r="AH2367" s="3"/>
      <c r="AI2367" s="3"/>
    </row>
    <row r="2368" spans="2:35"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3"/>
      <c r="AG2368" s="3"/>
      <c r="AH2368" s="3"/>
      <c r="AI2368" s="3"/>
    </row>
  </sheetData>
  <mergeCells count="98">
    <mergeCell ref="A1:AH1"/>
    <mergeCell ref="A2:AH2"/>
    <mergeCell ref="A3:A6"/>
    <mergeCell ref="B3:B6"/>
    <mergeCell ref="C3:AB3"/>
    <mergeCell ref="AC3:AC6"/>
    <mergeCell ref="AD3:AF3"/>
    <mergeCell ref="AG3:AG6"/>
    <mergeCell ref="AH3:AH6"/>
    <mergeCell ref="AD4:AD6"/>
    <mergeCell ref="A43:AH43"/>
    <mergeCell ref="AE4:AE6"/>
    <mergeCell ref="AF4:AF6"/>
    <mergeCell ref="A7:AH7"/>
    <mergeCell ref="A27:B27"/>
    <mergeCell ref="AC27:AG27"/>
    <mergeCell ref="A29:AH29"/>
    <mergeCell ref="A34:B34"/>
    <mergeCell ref="AC34:AG34"/>
    <mergeCell ref="A36:AH36"/>
    <mergeCell ref="A41:B41"/>
    <mergeCell ref="AC41:AG41"/>
    <mergeCell ref="B83:C83"/>
    <mergeCell ref="D83:H83"/>
    <mergeCell ref="A44:B44"/>
    <mergeCell ref="AC44:AG44"/>
    <mergeCell ref="A46:AG46"/>
    <mergeCell ref="A81:H81"/>
    <mergeCell ref="B82:C82"/>
    <mergeCell ref="D82:H82"/>
    <mergeCell ref="A48:D48"/>
    <mergeCell ref="A90:H90"/>
    <mergeCell ref="E91:H91"/>
    <mergeCell ref="A92:H92"/>
    <mergeCell ref="E93:H93"/>
    <mergeCell ref="A85:H85"/>
    <mergeCell ref="D86:H86"/>
    <mergeCell ref="D87:H87"/>
    <mergeCell ref="E105:H105"/>
    <mergeCell ref="E94:H94"/>
    <mergeCell ref="E95:H95"/>
    <mergeCell ref="E96:H96"/>
    <mergeCell ref="E97:H97"/>
    <mergeCell ref="E98:H98"/>
    <mergeCell ref="E99:H99"/>
    <mergeCell ref="E100:H100"/>
    <mergeCell ref="E101:H101"/>
    <mergeCell ref="E102:H102"/>
    <mergeCell ref="E103:H103"/>
    <mergeCell ref="E104:H104"/>
    <mergeCell ref="A117:H117"/>
    <mergeCell ref="E106:H106"/>
    <mergeCell ref="E107:H107"/>
    <mergeCell ref="E108:H108"/>
    <mergeCell ref="E109:H109"/>
    <mergeCell ref="E110:H110"/>
    <mergeCell ref="E111:H111"/>
    <mergeCell ref="A112:H112"/>
    <mergeCell ref="E113:H113"/>
    <mergeCell ref="E114:H114"/>
    <mergeCell ref="E115:H115"/>
    <mergeCell ref="E116:H116"/>
    <mergeCell ref="E131:H131"/>
    <mergeCell ref="E118:H118"/>
    <mergeCell ref="E119:H119"/>
    <mergeCell ref="E120:H120"/>
    <mergeCell ref="E121:H121"/>
    <mergeCell ref="A124:H124"/>
    <mergeCell ref="E125:H125"/>
    <mergeCell ref="A126:H126"/>
    <mergeCell ref="E127:H127"/>
    <mergeCell ref="E128:H128"/>
    <mergeCell ref="E129:H129"/>
    <mergeCell ref="E130:H130"/>
    <mergeCell ref="E143:H143"/>
    <mergeCell ref="E132:H132"/>
    <mergeCell ref="E133:H133"/>
    <mergeCell ref="E134:H134"/>
    <mergeCell ref="E135:H135"/>
    <mergeCell ref="E136:H136"/>
    <mergeCell ref="E137:H137"/>
    <mergeCell ref="E138:H138"/>
    <mergeCell ref="E139:H139"/>
    <mergeCell ref="E140:H140"/>
    <mergeCell ref="E141:H141"/>
    <mergeCell ref="E142:H142"/>
    <mergeCell ref="E144:H144"/>
    <mergeCell ref="E155:H155"/>
    <mergeCell ref="E145:H145"/>
    <mergeCell ref="A146:H146"/>
    <mergeCell ref="E147:H147"/>
    <mergeCell ref="E148:H148"/>
    <mergeCell ref="E149:H149"/>
    <mergeCell ref="E150:H150"/>
    <mergeCell ref="A151:H151"/>
    <mergeCell ref="E152:H152"/>
    <mergeCell ref="E153:H153"/>
    <mergeCell ref="E154:H154"/>
  </mergeCells>
  <pageMargins left="0.27559055118110237" right="0.11811023622047245" top="0.51181102362204722" bottom="0.15748031496062992" header="0.31496062992125984" footer="0.31496062992125984"/>
  <pageSetup paperSize="9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RMR - 2024 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CAVALCANTI</dc:creator>
  <cp:keywords>GERENTE DE FISCALIZAÇÃO</cp:keywords>
  <cp:lastModifiedBy>José Ivaldo Gonçalves</cp:lastModifiedBy>
  <cp:revision/>
  <cp:lastPrinted>2024-07-24T22:44:03Z</cp:lastPrinted>
  <dcterms:created xsi:type="dcterms:W3CDTF">2012-01-11T17:48:40Z</dcterms:created>
  <dcterms:modified xsi:type="dcterms:W3CDTF">2024-12-01T14:03:12Z</dcterms:modified>
</cp:coreProperties>
</file>