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8" yWindow="-108" windowWidth="20640" windowHeight="11760"/>
  </bookViews>
  <sheets>
    <sheet name="RMR - 2025 " sheetId="10" r:id="rId1"/>
  </sheets>
  <calcPr calcId="144525"/>
</workbook>
</file>

<file path=xl/calcChain.xml><?xml version="1.0" encoding="utf-8"?>
<calcChain xmlns="http://schemas.openxmlformats.org/spreadsheetml/2006/main">
  <c r="D77" i="10" l="1"/>
  <c r="D85" i="10"/>
  <c r="AD33" i="10" l="1"/>
  <c r="AE33" i="10"/>
  <c r="AG33" i="10"/>
  <c r="AH33" i="10" s="1"/>
  <c r="N41" i="10"/>
  <c r="AF33" i="10" l="1"/>
  <c r="G34" i="10"/>
  <c r="D136" i="10" l="1"/>
  <c r="E136" i="10" s="1"/>
  <c r="K41" i="10"/>
  <c r="K34" i="10"/>
  <c r="K27" i="10"/>
  <c r="D88" i="10"/>
  <c r="D84" i="10"/>
  <c r="F41" i="10"/>
  <c r="F34" i="10"/>
  <c r="F27" i="10"/>
  <c r="Q27" i="10"/>
  <c r="T34" i="10"/>
  <c r="K44" i="10" l="1"/>
  <c r="F44" i="10"/>
  <c r="P27" i="10" l="1"/>
  <c r="Q34" i="10" l="1"/>
  <c r="J27" i="10"/>
  <c r="P41" i="10"/>
  <c r="P34" i="10"/>
  <c r="O27" i="10"/>
  <c r="O34" i="10"/>
  <c r="O41" i="10"/>
  <c r="D95" i="10"/>
  <c r="S27" i="10"/>
  <c r="R34" i="10"/>
  <c r="I34" i="10"/>
  <c r="M41" i="10"/>
  <c r="M34" i="10"/>
  <c r="M27" i="10"/>
  <c r="S41" i="10"/>
  <c r="S34" i="10"/>
  <c r="D86" i="10"/>
  <c r="D87" i="10"/>
  <c r="D89" i="10"/>
  <c r="D90" i="10"/>
  <c r="E90" i="10" s="1"/>
  <c r="D91" i="10"/>
  <c r="D92" i="10"/>
  <c r="D93" i="10"/>
  <c r="D94" i="10"/>
  <c r="D96" i="10"/>
  <c r="D97" i="10"/>
  <c r="D98" i="10"/>
  <c r="D99" i="10"/>
  <c r="D100" i="10"/>
  <c r="D101" i="10"/>
  <c r="E101" i="10" s="1"/>
  <c r="D102" i="10"/>
  <c r="E102" i="10" s="1"/>
  <c r="D104" i="10"/>
  <c r="D105" i="10"/>
  <c r="D106" i="10"/>
  <c r="D107" i="10"/>
  <c r="D109" i="10"/>
  <c r="D110" i="10"/>
  <c r="D111" i="10"/>
  <c r="D112" i="10"/>
  <c r="N27" i="10"/>
  <c r="AE38" i="10"/>
  <c r="AE39" i="10"/>
  <c r="AE40" i="10"/>
  <c r="AD40" i="10"/>
  <c r="AE31" i="10"/>
  <c r="AE32" i="10"/>
  <c r="AD31" i="10"/>
  <c r="AD32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E135" i="10" s="1"/>
  <c r="D137" i="10"/>
  <c r="E137" i="10" s="1"/>
  <c r="D140" i="10"/>
  <c r="D141" i="10"/>
  <c r="D142" i="10"/>
  <c r="D139" i="10"/>
  <c r="D144" i="10"/>
  <c r="D145" i="10"/>
  <c r="D146" i="10"/>
  <c r="D147" i="10"/>
  <c r="O44" i="10" l="1"/>
  <c r="P44" i="10"/>
  <c r="M44" i="10"/>
  <c r="S44" i="10"/>
  <c r="W27" i="10"/>
  <c r="E125" i="10" l="1"/>
  <c r="E126" i="10"/>
  <c r="E127" i="10"/>
  <c r="E128" i="10"/>
  <c r="E129" i="10"/>
  <c r="E120" i="10"/>
  <c r="E121" i="10"/>
  <c r="E122" i="10"/>
  <c r="E123" i="10"/>
  <c r="E124" i="10"/>
  <c r="E134" i="10"/>
  <c r="E133" i="10"/>
  <c r="E130" i="10"/>
  <c r="E131" i="10"/>
  <c r="E132" i="10"/>
  <c r="E119" i="10"/>
  <c r="E140" i="10"/>
  <c r="E141" i="10"/>
  <c r="E142" i="10"/>
  <c r="E110" i="10"/>
  <c r="E111" i="10"/>
  <c r="E112" i="10"/>
  <c r="E105" i="10"/>
  <c r="E106" i="10"/>
  <c r="E99" i="10"/>
  <c r="E100" i="10"/>
  <c r="E93" i="10"/>
  <c r="E94" i="10"/>
  <c r="E95" i="10"/>
  <c r="E96" i="10"/>
  <c r="E97" i="10"/>
  <c r="E98" i="10"/>
  <c r="E85" i="10"/>
  <c r="E86" i="10"/>
  <c r="E87" i="10"/>
  <c r="E88" i="10"/>
  <c r="E89" i="10"/>
  <c r="E91" i="10"/>
  <c r="E92" i="10"/>
  <c r="W41" i="10"/>
  <c r="W34" i="10"/>
  <c r="Z41" i="10"/>
  <c r="Z34" i="10"/>
  <c r="Z27" i="10"/>
  <c r="W44" i="10" l="1"/>
  <c r="E84" i="10"/>
  <c r="E147" i="10" l="1"/>
  <c r="E146" i="10"/>
  <c r="E145" i="10"/>
  <c r="E144" i="10"/>
  <c r="E139" i="10"/>
  <c r="E109" i="10"/>
  <c r="E107" i="10"/>
  <c r="E104" i="10"/>
  <c r="AB41" i="10"/>
  <c r="AA41" i="10"/>
  <c r="Y41" i="10"/>
  <c r="X41" i="10"/>
  <c r="V41" i="10"/>
  <c r="U41" i="10"/>
  <c r="T41" i="10"/>
  <c r="R41" i="10"/>
  <c r="Q41" i="10"/>
  <c r="L41" i="10"/>
  <c r="J41" i="10"/>
  <c r="I41" i="10"/>
  <c r="H41" i="10"/>
  <c r="G41" i="10"/>
  <c r="E41" i="10"/>
  <c r="D41" i="10"/>
  <c r="C41" i="10"/>
  <c r="AG40" i="10"/>
  <c r="AH40" i="10" s="1"/>
  <c r="AG39" i="10"/>
  <c r="AH39" i="10" s="1"/>
  <c r="AD39" i="10"/>
  <c r="AG38" i="10"/>
  <c r="AH38" i="10" s="1"/>
  <c r="AD38" i="10"/>
  <c r="AG37" i="10"/>
  <c r="AH37" i="10" s="1"/>
  <c r="AE37" i="10"/>
  <c r="AD37" i="10"/>
  <c r="AB34" i="10"/>
  <c r="AA34" i="10"/>
  <c r="Y34" i="10"/>
  <c r="X34" i="10"/>
  <c r="V34" i="10"/>
  <c r="U34" i="10"/>
  <c r="N34" i="10"/>
  <c r="L34" i="10"/>
  <c r="J34" i="10"/>
  <c r="H34" i="10"/>
  <c r="E34" i="10"/>
  <c r="D34" i="10"/>
  <c r="C34" i="10"/>
  <c r="AG32" i="10"/>
  <c r="AH32" i="10" s="1"/>
  <c r="AG31" i="10"/>
  <c r="AH31" i="10" s="1"/>
  <c r="AG30" i="10"/>
  <c r="AH30" i="10" s="1"/>
  <c r="AE30" i="10"/>
  <c r="AD30" i="10"/>
  <c r="AB27" i="10"/>
  <c r="AA27" i="10"/>
  <c r="Z44" i="10"/>
  <c r="Y27" i="10"/>
  <c r="X27" i="10"/>
  <c r="V27" i="10"/>
  <c r="U27" i="10"/>
  <c r="T27" i="10"/>
  <c r="R27" i="10"/>
  <c r="L27" i="10"/>
  <c r="I27" i="10"/>
  <c r="H27" i="10"/>
  <c r="G27" i="10"/>
  <c r="E27" i="10"/>
  <c r="D27" i="10"/>
  <c r="C27" i="10"/>
  <c r="AG26" i="10"/>
  <c r="AH26" i="10" s="1"/>
  <c r="AD26" i="10"/>
  <c r="AF26" i="10" s="1"/>
  <c r="AG25" i="10"/>
  <c r="AH25" i="10" s="1"/>
  <c r="AD25" i="10"/>
  <c r="AF25" i="10" s="1"/>
  <c r="AG24" i="10"/>
  <c r="AH24" i="10" s="1"/>
  <c r="AD24" i="10"/>
  <c r="AF24" i="10" s="1"/>
  <c r="AG23" i="10"/>
  <c r="AH23" i="10" s="1"/>
  <c r="AD23" i="10"/>
  <c r="AF23" i="10" s="1"/>
  <c r="AG22" i="10"/>
  <c r="AH22" i="10" s="1"/>
  <c r="AD22" i="10"/>
  <c r="AF22" i="10" s="1"/>
  <c r="AG21" i="10"/>
  <c r="AH21" i="10" s="1"/>
  <c r="AD21" i="10"/>
  <c r="AF21" i="10" s="1"/>
  <c r="AG20" i="10"/>
  <c r="AH20" i="10" s="1"/>
  <c r="AD20" i="10"/>
  <c r="AF20" i="10" s="1"/>
  <c r="AG19" i="10"/>
  <c r="AH19" i="10" s="1"/>
  <c r="AD19" i="10"/>
  <c r="AF19" i="10" s="1"/>
  <c r="AG18" i="10"/>
  <c r="AH18" i="10" s="1"/>
  <c r="AD18" i="10"/>
  <c r="AF18" i="10" s="1"/>
  <c r="AG17" i="10"/>
  <c r="AH17" i="10" s="1"/>
  <c r="AD17" i="10"/>
  <c r="AF17" i="10" s="1"/>
  <c r="AG16" i="10"/>
  <c r="AH16" i="10" s="1"/>
  <c r="AD16" i="10"/>
  <c r="AF16" i="10" s="1"/>
  <c r="AG15" i="10"/>
  <c r="AH15" i="10" s="1"/>
  <c r="AD15" i="10"/>
  <c r="AF15" i="10" s="1"/>
  <c r="AG14" i="10"/>
  <c r="AH14" i="10" s="1"/>
  <c r="AD14" i="10"/>
  <c r="AF14" i="10" s="1"/>
  <c r="AG13" i="10"/>
  <c r="AH13" i="10" s="1"/>
  <c r="AD13" i="10"/>
  <c r="AF13" i="10" s="1"/>
  <c r="AG12" i="10"/>
  <c r="AH12" i="10" s="1"/>
  <c r="AD12" i="10"/>
  <c r="AF12" i="10" s="1"/>
  <c r="AG11" i="10"/>
  <c r="AH11" i="10" s="1"/>
  <c r="AD11" i="10"/>
  <c r="AF11" i="10" s="1"/>
  <c r="AG10" i="10"/>
  <c r="AH10" i="10" s="1"/>
  <c r="AD10" i="10"/>
  <c r="AF10" i="10" s="1"/>
  <c r="AG9" i="10"/>
  <c r="AH9" i="10" s="1"/>
  <c r="AD9" i="10"/>
  <c r="AF9" i="10" s="1"/>
  <c r="AG8" i="10"/>
  <c r="AH8" i="10" s="1"/>
  <c r="AE8" i="10"/>
  <c r="AD8" i="10"/>
  <c r="AF8" i="10" l="1"/>
  <c r="H44" i="10"/>
  <c r="N44" i="10"/>
  <c r="U44" i="10"/>
  <c r="J44" i="10"/>
  <c r="R44" i="10"/>
  <c r="X44" i="10"/>
  <c r="AA44" i="10"/>
  <c r="G44" i="10"/>
  <c r="AB44" i="10"/>
  <c r="D44" i="10"/>
  <c r="I44" i="10"/>
  <c r="V44" i="10"/>
  <c r="C44" i="10"/>
  <c r="Q44" i="10"/>
  <c r="E44" i="10"/>
  <c r="AF30" i="10"/>
  <c r="AF40" i="10"/>
  <c r="AH41" i="10"/>
  <c r="L44" i="10"/>
  <c r="Y44" i="10"/>
  <c r="T44" i="10"/>
  <c r="AF38" i="10"/>
  <c r="AF37" i="10"/>
  <c r="AF31" i="10"/>
  <c r="AF32" i="10"/>
  <c r="AF39" i="10"/>
  <c r="AH34" i="10"/>
  <c r="AH27" i="10"/>
  <c r="AH44" i="10" l="1"/>
  <c r="AH46" i="10" s="1"/>
</calcChain>
</file>

<file path=xl/sharedStrings.xml><?xml version="1.0" encoding="utf-8"?>
<sst xmlns="http://schemas.openxmlformats.org/spreadsheetml/2006/main" count="300" uniqueCount="152">
  <si>
    <t xml:space="preserve">PRODUTOS                          </t>
  </si>
  <si>
    <t>COMPARAÇÃO DE PREÇOS</t>
  </si>
  <si>
    <t>PREÇO MÉDIO POR PRODUTO</t>
  </si>
  <si>
    <t>ALIMENTAÇÃO</t>
  </si>
  <si>
    <t>MAIOR</t>
  </si>
  <si>
    <t>MENOR</t>
  </si>
  <si>
    <t>DIFERENÇA PERCENTUAL</t>
  </si>
  <si>
    <t xml:space="preserve">ARROZ </t>
  </si>
  <si>
    <t>Kg</t>
  </si>
  <si>
    <t>CAFÉ EM PÓ</t>
  </si>
  <si>
    <t>250 gr</t>
  </si>
  <si>
    <t>FARINHA DE MANDIOCA TORRADA</t>
  </si>
  <si>
    <t>BATATA INGLESA</t>
  </si>
  <si>
    <t>CEBOLA</t>
  </si>
  <si>
    <t>ALHO</t>
  </si>
  <si>
    <t>ÓLEO DE SOJA</t>
  </si>
  <si>
    <t>900ml</t>
  </si>
  <si>
    <t>LEITE EM PÓ INTEGRAL</t>
  </si>
  <si>
    <t>200 gr</t>
  </si>
  <si>
    <t>MACARRÃO ESPAGUETE</t>
  </si>
  <si>
    <t>CHARQUE DE SEGUNDA</t>
  </si>
  <si>
    <t>LIMPEZA DOMÉSTICA</t>
  </si>
  <si>
    <t>SABÃO EM PÓ</t>
  </si>
  <si>
    <t>SABÃO EM BARRA</t>
  </si>
  <si>
    <t>ÁGUA SANITÁRIA</t>
  </si>
  <si>
    <t>L</t>
  </si>
  <si>
    <t>HIGIENE PESSOAL</t>
  </si>
  <si>
    <t>CREME DENTAL</t>
  </si>
  <si>
    <t>SABONETE</t>
  </si>
  <si>
    <t>VALOR TOTAL  POR FORNECEDOR</t>
  </si>
  <si>
    <t>VALOR TOTAL MÉDIO</t>
  </si>
  <si>
    <t>Pact. 500gr</t>
  </si>
  <si>
    <t>FEIJÃO MULATINHO OU CARIOCA</t>
  </si>
  <si>
    <t xml:space="preserve">CARNE BOVINA DE SEGUNDA </t>
  </si>
  <si>
    <t>FRANGO  INTEIRO</t>
  </si>
  <si>
    <t xml:space="preserve">ABSORVENTE HIGIÊNICO </t>
  </si>
  <si>
    <t>AÇÚCAR CRISTAL</t>
  </si>
  <si>
    <t>Bandeja c/30</t>
  </si>
  <si>
    <t>500gr</t>
  </si>
  <si>
    <t xml:space="preserve">Pct 5 unid. </t>
  </si>
  <si>
    <t>Pct 8 unid.</t>
  </si>
  <si>
    <t>Pct 4 unid.</t>
  </si>
  <si>
    <t>Pct 08 unid.</t>
  </si>
  <si>
    <t>BISCOITO MAIZENA</t>
  </si>
  <si>
    <t>SUB-TOTAL POR FORNECEDOR</t>
  </si>
  <si>
    <t>ALIMENTAÇÃO + LIMPEZA DOMÉSTICA + HIGIENE PESSOAL</t>
  </si>
  <si>
    <t>MEDIDA</t>
  </si>
  <si>
    <t>FORNECEDORES</t>
  </si>
  <si>
    <t>DIFERENÇA %</t>
  </si>
  <si>
    <t>VALOR TOTAL DO PRODUTO POR FAMÍLIA</t>
  </si>
  <si>
    <t>LOCAL</t>
  </si>
  <si>
    <t>RMR</t>
  </si>
  <si>
    <t>VALOR DA CESTA BÁSICA</t>
  </si>
  <si>
    <t>FUBÁ DE MILHO</t>
  </si>
  <si>
    <t>500 gr</t>
  </si>
  <si>
    <t xml:space="preserve">Pct 5 UNID. </t>
  </si>
  <si>
    <t>Pct 8 UNID.</t>
  </si>
  <si>
    <t>Pct. 4 UNID.</t>
  </si>
  <si>
    <t>Pct. 08 UNID.</t>
  </si>
  <si>
    <t>Bnd 30 unid.</t>
  </si>
  <si>
    <t>QUANTIDADE MÉDIA POR FAMÍLIA (4)</t>
  </si>
  <si>
    <t>RECIFE</t>
  </si>
  <si>
    <t xml:space="preserve">RECIFE </t>
  </si>
  <si>
    <t>CAMARAGIBE</t>
  </si>
  <si>
    <t>OLINDA</t>
  </si>
  <si>
    <t>PAULISTA</t>
  </si>
  <si>
    <t>Pct 350gr</t>
  </si>
  <si>
    <t>Pct  350gr</t>
  </si>
  <si>
    <t>MERCADO EXTRA</t>
  </si>
  <si>
    <t xml:space="preserve">FARINHA DE MANDIOCA </t>
  </si>
  <si>
    <t>PAPEL HIGIÊNICO (30 METROS)</t>
  </si>
  <si>
    <t>01. SUPERMERCADO CARREFOUR:   RUA FRANCISCO DA CUNHA, 919 - BOA VIAGEM - RECIFE-PE</t>
  </si>
  <si>
    <t>PRODUTOS</t>
  </si>
  <si>
    <t>Tubo 70/85gr</t>
  </si>
  <si>
    <t>Unid.70/85gr</t>
  </si>
  <si>
    <t>70/85gr</t>
  </si>
  <si>
    <r>
      <rPr>
        <b/>
        <sz val="10.5"/>
        <rFont val="Verdana"/>
        <family val="2"/>
      </rPr>
      <t xml:space="preserve">RENDE MAIS </t>
    </r>
    <r>
      <rPr>
        <b/>
        <sz val="8"/>
        <rFont val="Verdana"/>
        <family val="2"/>
      </rPr>
      <t>SUPERMERCADO</t>
    </r>
  </si>
  <si>
    <t>Pct 400gr</t>
  </si>
  <si>
    <t>JABOATÃO DOS GUARARAPES</t>
  </si>
  <si>
    <t xml:space="preserve">OVOS </t>
  </si>
  <si>
    <t xml:space="preserve">OVOS   </t>
  </si>
  <si>
    <t xml:space="preserve">OVOS  </t>
  </si>
  <si>
    <t>Obs.: Os produtos em falta no estabelecimento estão marcados com X</t>
  </si>
  <si>
    <r>
      <rPr>
        <b/>
        <sz val="8"/>
        <rFont val="Verdana"/>
        <family val="2"/>
      </rPr>
      <t>SUPERMERCADO</t>
    </r>
    <r>
      <rPr>
        <b/>
        <sz val="9"/>
        <rFont val="Verdana"/>
        <family val="2"/>
      </rPr>
      <t xml:space="preserve"> </t>
    </r>
    <r>
      <rPr>
        <b/>
        <sz val="11"/>
        <rFont val="Verdana"/>
        <family val="2"/>
      </rPr>
      <t>CARREFOUR</t>
    </r>
  </si>
  <si>
    <r>
      <rPr>
        <b/>
        <sz val="8"/>
        <rFont val="Verdana"/>
        <family val="2"/>
      </rPr>
      <t>SUPERMERCADO</t>
    </r>
    <r>
      <rPr>
        <b/>
        <sz val="11"/>
        <rFont val="Verdana"/>
        <family val="2"/>
      </rPr>
      <t xml:space="preserve"> ARCO-MIX</t>
    </r>
  </si>
  <si>
    <r>
      <rPr>
        <b/>
        <sz val="8"/>
        <rFont val="Verdana"/>
        <family val="2"/>
      </rPr>
      <t xml:space="preserve">SUPERMERCADO </t>
    </r>
    <r>
      <rPr>
        <b/>
        <sz val="11"/>
        <rFont val="Verdana"/>
        <family val="2"/>
      </rPr>
      <t>DESKONTÃO</t>
    </r>
  </si>
  <si>
    <t xml:space="preserve"> LOCAIS PESQUISADOS - RMR - REGIÃO METROPOLITANA DO RECIFE</t>
  </si>
  <si>
    <r>
      <rPr>
        <b/>
        <sz val="8"/>
        <rFont val="Verdana"/>
        <family val="2"/>
      </rPr>
      <t xml:space="preserve">SUPERMERCADO </t>
    </r>
    <r>
      <rPr>
        <b/>
        <sz val="11"/>
        <rFont val="Verdana"/>
        <family val="2"/>
      </rPr>
      <t>SOBERANO</t>
    </r>
  </si>
  <si>
    <r>
      <rPr>
        <b/>
        <sz val="8"/>
        <rFont val="Verdana"/>
        <family val="2"/>
      </rPr>
      <t>SUPERMERCADO</t>
    </r>
    <r>
      <rPr>
        <b/>
        <sz val="9"/>
        <rFont val="Verdana"/>
        <family val="2"/>
      </rPr>
      <t xml:space="preserve"> </t>
    </r>
    <r>
      <rPr>
        <b/>
        <sz val="11"/>
        <rFont val="Verdana"/>
        <family val="2"/>
      </rPr>
      <t>RM EXPRESS</t>
    </r>
  </si>
  <si>
    <r>
      <rPr>
        <b/>
        <sz val="8"/>
        <rFont val="Verdana"/>
        <family val="2"/>
      </rPr>
      <t xml:space="preserve"> SUPERMERCADO</t>
    </r>
    <r>
      <rPr>
        <b/>
        <sz val="9"/>
        <rFont val="Verdana"/>
        <family val="2"/>
      </rPr>
      <t xml:space="preserve"> </t>
    </r>
    <r>
      <rPr>
        <b/>
        <sz val="11"/>
        <rFont val="Verdana"/>
        <family val="2"/>
      </rPr>
      <t>ARCO-MIX</t>
    </r>
  </si>
  <si>
    <r>
      <rPr>
        <b/>
        <sz val="8"/>
        <rFont val="Verdana"/>
        <family val="2"/>
      </rPr>
      <t xml:space="preserve">SUPERMERCADO </t>
    </r>
    <r>
      <rPr>
        <b/>
        <sz val="11"/>
        <rFont val="Verdana"/>
        <family val="2"/>
      </rPr>
      <t>ATACADÃO</t>
    </r>
  </si>
  <si>
    <r>
      <t xml:space="preserve">SUPERMERCADO </t>
    </r>
    <r>
      <rPr>
        <b/>
        <sz val="11"/>
        <rFont val="Verdana"/>
        <family val="2"/>
      </rPr>
      <t>RECIBOM</t>
    </r>
  </si>
  <si>
    <r>
      <rPr>
        <b/>
        <sz val="8"/>
        <rFont val="Verdana"/>
        <family val="2"/>
      </rPr>
      <t xml:space="preserve">SUPERMERCADO </t>
    </r>
    <r>
      <rPr>
        <b/>
        <sz val="11"/>
        <rFont val="Verdana"/>
        <family val="2"/>
      </rPr>
      <t>NOVO ATACAREJO</t>
    </r>
  </si>
  <si>
    <r>
      <rPr>
        <b/>
        <sz val="8"/>
        <rFont val="Verdana"/>
        <family val="2"/>
      </rPr>
      <t xml:space="preserve">SUPERMERCADO </t>
    </r>
    <r>
      <rPr>
        <b/>
        <sz val="11"/>
        <rFont val="Verdana"/>
        <family val="2"/>
      </rPr>
      <t>PÃO DE AÇÚCAR</t>
    </r>
  </si>
  <si>
    <r>
      <rPr>
        <b/>
        <sz val="8"/>
        <rFont val="Verdana"/>
        <family val="2"/>
      </rPr>
      <t>SUPERMERCADO</t>
    </r>
    <r>
      <rPr>
        <b/>
        <sz val="10"/>
        <rFont val="Verdana"/>
        <family val="2"/>
      </rPr>
      <t xml:space="preserve"> </t>
    </r>
    <r>
      <rPr>
        <b/>
        <sz val="10.5"/>
        <rFont val="Verdana"/>
        <family val="2"/>
      </rPr>
      <t xml:space="preserve">GUARARAPES </t>
    </r>
  </si>
  <si>
    <r>
      <rPr>
        <b/>
        <sz val="8"/>
        <rFont val="Verdana"/>
        <family val="2"/>
      </rPr>
      <t>SUPERMERCADO</t>
    </r>
    <r>
      <rPr>
        <b/>
        <sz val="11"/>
        <rFont val="Verdana"/>
        <family val="2"/>
      </rPr>
      <t xml:space="preserve"> ASSAI</t>
    </r>
  </si>
  <si>
    <r>
      <rPr>
        <b/>
        <sz val="8"/>
        <rFont val="Verdana"/>
        <family val="2"/>
      </rPr>
      <t>SUPERMERCADO</t>
    </r>
    <r>
      <rPr>
        <b/>
        <sz val="11"/>
        <rFont val="Verdana"/>
        <family val="2"/>
      </rPr>
      <t>MIX MATEUS</t>
    </r>
  </si>
  <si>
    <r>
      <rPr>
        <b/>
        <sz val="8"/>
        <rFont val="Verdana"/>
        <family val="2"/>
      </rPr>
      <t xml:space="preserve">SUPERMERCADO </t>
    </r>
    <r>
      <rPr>
        <b/>
        <sz val="11"/>
        <rFont val="Verdana"/>
        <family val="2"/>
      </rPr>
      <t>ECONÔMICO</t>
    </r>
  </si>
  <si>
    <r>
      <rPr>
        <b/>
        <sz val="8"/>
        <rFont val="Verdana"/>
        <family val="2"/>
      </rPr>
      <t>SUPERMERCADO</t>
    </r>
    <r>
      <rPr>
        <b/>
        <sz val="11"/>
        <rFont val="Verdana"/>
        <family val="2"/>
      </rPr>
      <t xml:space="preserve"> TREVO</t>
    </r>
  </si>
  <si>
    <t>02. SUPERMERCADO TREVO:   AV. DOMINGOS FERREIRA, 1990 - BOA VIAGEM - RECIFE-PE</t>
  </si>
  <si>
    <t>04. SUPERMERCADO ASSAI:  AV. MAL. MASCARENHAS DE MORAIS, 2056 - IMBIRIBEIRA - RECIFE-PE</t>
  </si>
  <si>
    <t>05. SUPERMERCADO MIX MATEUS: AV. DR. JOSÉ RUFINO, 1670 - AREIAS - RECIFE - PE.</t>
  </si>
  <si>
    <t>06. SUPERMERCADO PAJEÚ:  (CEASA) ROD. BR.101-SUL - CURADO - RECIFE-PE</t>
  </si>
  <si>
    <t>07. SUPERMERCADO DESKONTÃO: AV. MAL. MASCARENHAS DE MORAIS, 2471 - IMBIRIBEIRA - RECIFE - PE.</t>
  </si>
  <si>
    <t>08. SUPERMERCADO ARCO-MIX: AV. CAXANGÁ, 3243 - IPUTINGA - RECIFE - PE</t>
  </si>
  <si>
    <t>09. SUPERMERCADO NOVO ATACAREJO: AV. GENERAL SAN MARTIN, 1449 - SAN MARTIN - RECIFE - PE</t>
  </si>
  <si>
    <t>10. SUPERMERCADO ECONÔMICO: ESTRADA DE BELÉM, 964 - CAMPO GRANDE - RECIFE-PE</t>
  </si>
  <si>
    <t>11. QUITANDARIA HORTIFRUTI: ESTRADA DE BELÉM, 313 - HIPÓDROMO - RECIFE-PE</t>
  </si>
  <si>
    <t xml:space="preserve">12. SUPERMERCADO PÃO DE AÇÚCAR: AV. CONS. ROSA E SILVA, 614 - AFLITOS-  RECIFE - PE   </t>
  </si>
  <si>
    <t>14. SUPERMERCADO RM EXPRESS: RUA PARAÍSO, 48 (ESQUINA AV. MÁRIO MELO) - SANTO AMARO - RECIFE - PE</t>
  </si>
  <si>
    <t>16. SUPERMERCADO ARCO-MIX: RUA ELIZA CABRAL DE SOUZA, 78 - CENTRO - CAMARAGIBE-PE</t>
  </si>
  <si>
    <t>18. SUPERMERCADO ATACADÃO: AV. PAN NORDESTINA,778 - GUADALUPE - OLINDA-PE</t>
  </si>
  <si>
    <t>19. MERCADO EXTRA: AV. PRESIDENTE GETÚLIO VARGAS, 411 - BAIRRO NOVO - OLINDA-PE</t>
  </si>
  <si>
    <t>20. SUPERMERCADO RECIBOM: AV. GOV. CARLOS DE LIMA CAVALCANTE, 515 - BULTRINS - OLINDA-PE</t>
  </si>
  <si>
    <t>21. ATACAREJO MIRANDA: RUA SIQUEIRA CAMPOS, 589, CENTRO - PAULISTA-PE</t>
  </si>
  <si>
    <t>23. SUPERMERCADO RENDE MAIS: RUA DA FEIRA, 415 - CENTRO - PAULISTA-PE</t>
  </si>
  <si>
    <t>26. SUPERMERCADO GUARARAPES: AV. BARRETO DE MENEZES, 1164 - PRAZERES - JABOATÃO DOS GUARARAPES-PE</t>
  </si>
  <si>
    <t>FÍGADO BOVINO</t>
  </si>
  <si>
    <r>
      <rPr>
        <b/>
        <sz val="11"/>
        <rFont val="Verdana"/>
        <family val="2"/>
      </rPr>
      <t xml:space="preserve">PANORAMA   </t>
    </r>
    <r>
      <rPr>
        <b/>
        <sz val="8"/>
        <rFont val="Verdana"/>
        <family val="2"/>
      </rPr>
      <t>SUPERMERCADO</t>
    </r>
  </si>
  <si>
    <t>22. PANORAMA SUPERMERCADO: RODOVIA PE - 15 - N. 55,  CENTRO - PAULISTA-PE</t>
  </si>
  <si>
    <t>FRANGO INTEIRO</t>
  </si>
  <si>
    <t>BANANA PACOVAN OU PRATA</t>
  </si>
  <si>
    <r>
      <t xml:space="preserve">BANANA PACOVAN OU PRATA </t>
    </r>
    <r>
      <rPr>
        <sz val="8"/>
        <rFont val="Verdana"/>
        <family val="2"/>
      </rPr>
      <t>(COLETADO O MENOR PREÇO)</t>
    </r>
  </si>
  <si>
    <t>ESPONJA DE LÃ DE AÇO</t>
  </si>
  <si>
    <r>
      <t xml:space="preserve">FÍGADO BOVINO </t>
    </r>
    <r>
      <rPr>
        <sz val="7"/>
        <rFont val="Verdana"/>
        <family val="2"/>
      </rPr>
      <t>(RESF.OU CONGELADO)</t>
    </r>
  </si>
  <si>
    <r>
      <rPr>
        <b/>
        <sz val="8"/>
        <rFont val="Verdana"/>
        <family val="2"/>
      </rPr>
      <t xml:space="preserve">SUPERMERCADO </t>
    </r>
    <r>
      <rPr>
        <b/>
        <sz val="11"/>
        <rFont val="Verdana"/>
        <family val="2"/>
      </rPr>
      <t>PAJEÚ</t>
    </r>
  </si>
  <si>
    <r>
      <t xml:space="preserve">FRANGO INTEIRO </t>
    </r>
    <r>
      <rPr>
        <sz val="7"/>
        <rFont val="Verdana"/>
        <family val="2"/>
      </rPr>
      <t xml:space="preserve"> (RESF.OU CONGELADO)</t>
    </r>
  </si>
  <si>
    <r>
      <rPr>
        <b/>
        <sz val="8"/>
        <rFont val="Verdana"/>
        <family val="2"/>
      </rPr>
      <t xml:space="preserve">SUPERMERCADO    </t>
    </r>
    <r>
      <rPr>
        <b/>
        <sz val="9"/>
        <rFont val="Verdana"/>
        <family val="2"/>
      </rPr>
      <t xml:space="preserve">                       </t>
    </r>
    <r>
      <rPr>
        <b/>
        <sz val="11"/>
        <rFont val="Verdana"/>
        <family val="2"/>
      </rPr>
      <t xml:space="preserve">                ATACAREJO LEGAL</t>
    </r>
  </si>
  <si>
    <t xml:space="preserve">ATACAREJO MIRANDA </t>
  </si>
  <si>
    <t>SUPER IDEAL ATACAREJO</t>
  </si>
  <si>
    <t>24. SUPER IDEAL ATACAREJO: AV. BARRETO DE MENEZES, 1627 - PRAZERES - JABOATÃO DOS GUARARAPES-PE</t>
  </si>
  <si>
    <t>13. SUPERMERCADO SOBERANO: RUA BARÃO DE ITAMARACÁ, 57 - ESPINHEIRO - RECIFE - PE</t>
  </si>
  <si>
    <r>
      <rPr>
        <b/>
        <sz val="10"/>
        <rFont val="Verdana"/>
        <family val="2"/>
      </rPr>
      <t>QUITANDARIA</t>
    </r>
    <r>
      <rPr>
        <b/>
        <sz val="11"/>
        <rFont val="Verdana"/>
        <family val="2"/>
      </rPr>
      <t xml:space="preserve"> </t>
    </r>
    <r>
      <rPr>
        <b/>
        <sz val="9"/>
        <rFont val="Verdana"/>
        <family val="2"/>
      </rPr>
      <t>HORTIFRUTI</t>
    </r>
  </si>
  <si>
    <r>
      <rPr>
        <b/>
        <sz val="8"/>
        <rFont val="Verdana"/>
        <family val="2"/>
      </rPr>
      <t xml:space="preserve">SUPERMERCADO </t>
    </r>
    <r>
      <rPr>
        <b/>
        <sz val="10"/>
        <rFont val="Verdana"/>
        <family val="2"/>
      </rPr>
      <t>ATACAREJO IDEAL</t>
    </r>
  </si>
  <si>
    <t>17. SUPERMERCADO ATACAREJO IDEAL: AV. DR. BELMINO CORREIA, 1240 - NOVO CARMELO - CAMARAGIBE-PE</t>
  </si>
  <si>
    <t>IMPACTO DO VALOR TOTAL DA CESTA BÁSICA SOBRE O SALÁRIO MINÍMO VIGENTE DE R$ 1.518,00</t>
  </si>
  <si>
    <t>PERCENTUAL SOBRE R$ 1.518,00</t>
  </si>
  <si>
    <t>15. ATACAREJO LEGAL: RUA SEVERINO RODRIGUES, 327 - BAIRRO NOVO DO CARMELO, CAMARAGIBE - PE</t>
  </si>
  <si>
    <r>
      <rPr>
        <b/>
        <sz val="8"/>
        <rFont val="Verdana"/>
        <family val="2"/>
      </rPr>
      <t>SUPERMERCADO</t>
    </r>
    <r>
      <rPr>
        <b/>
        <sz val="11"/>
        <rFont val="Verdana"/>
        <family val="2"/>
      </rPr>
      <t xml:space="preserve"> RECIBOM</t>
    </r>
  </si>
  <si>
    <t>03. SUPERMERCADO RECIBOM: RUA CONDE DE IRAJÁ, 632 - TORRE - RECIFE-PE</t>
  </si>
  <si>
    <t>ABRIL</t>
  </si>
  <si>
    <t>25. SUPERMERCADO BOM VIZINHO: AV. GUARARAPES, 330 - PRAZERES - JABOATÃO DOS GUARARAPES-PE</t>
  </si>
  <si>
    <r>
      <rPr>
        <b/>
        <sz val="8"/>
        <rFont val="Verdana"/>
        <family val="2"/>
      </rPr>
      <t xml:space="preserve"> SUPERMERCADO</t>
    </r>
    <r>
      <rPr>
        <b/>
        <sz val="11"/>
        <rFont val="Verdana"/>
        <family val="2"/>
      </rPr>
      <t xml:space="preserve"> </t>
    </r>
    <r>
      <rPr>
        <b/>
        <sz val="10.5"/>
        <rFont val="Verdana"/>
        <family val="2"/>
      </rPr>
      <t>BOM VIZINHO</t>
    </r>
  </si>
  <si>
    <r>
      <t>PAPEL HIGIÊNICO (</t>
    </r>
    <r>
      <rPr>
        <sz val="10"/>
        <rFont val="Verdana"/>
        <family val="2"/>
      </rPr>
      <t>30 METROS</t>
    </r>
    <r>
      <rPr>
        <sz val="11"/>
        <rFont val="Verdana"/>
        <family val="2"/>
      </rPr>
      <t>)</t>
    </r>
  </si>
  <si>
    <t>PESQUISA DE PREÇOS - CESTA BÁSICA - RMR - MAIO/2025</t>
  </si>
  <si>
    <t>MAIO</t>
  </si>
  <si>
    <t>COMPARATIVO DOS MENORES PREÇOS COM MÊS ANTERIOR- RMR - MAIO / 2025</t>
  </si>
  <si>
    <t>IMPACTO SOBRE O SALÁRIO MÍNIMO - RMR - MAIO / 2025</t>
  </si>
  <si>
    <t>COMPARATIVO DA PESQUISA DE CESTA BÁSICA COM MESES ANTERIORES  -  RMR  -  MAIO / 2025</t>
  </si>
  <si>
    <t>COMPARATIVO DOS MAIORES PREÇOS COM MÊS ANTERIOR - RMR - MAIO/2025</t>
  </si>
  <si>
    <t>x</t>
  </si>
  <si>
    <t>PESQUISA REALIZADA PELA GERÊNCIA DE FISCALIZAÇÃO DO PROCON/PE NO PERÍODO DE 19 A 22 DE MAIO/2025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</si>
</sst>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indexed="8"/>
      <name val="Calibri"/>
      <family val="2"/>
    </font>
    <font>
      <sz val="11"/>
      <color indexed="8"/>
      <name val="Arial"/>
      <family val="2"/>
    </font>
    <font>
      <sz val="12"/>
      <name val="Verdana"/>
      <family val="2"/>
    </font>
    <font>
      <b/>
      <sz val="12"/>
      <name val="Verdana"/>
      <family val="2"/>
    </font>
    <font>
      <sz val="12"/>
      <name val="Calibri"/>
      <family val="2"/>
    </font>
    <font>
      <sz val="11"/>
      <name val="Calibri"/>
      <family val="2"/>
    </font>
    <font>
      <b/>
      <sz val="8"/>
      <name val="Verdana"/>
      <family val="2"/>
    </font>
    <font>
      <b/>
      <sz val="14"/>
      <name val="Calibri"/>
      <family val="2"/>
    </font>
    <font>
      <sz val="11"/>
      <name val="Verdana"/>
      <family val="2"/>
    </font>
    <font>
      <b/>
      <sz val="1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4"/>
      <name val="Calibri"/>
      <family val="2"/>
    </font>
    <font>
      <sz val="13"/>
      <name val="Times New Roman"/>
      <family val="1"/>
    </font>
    <font>
      <b/>
      <sz val="18"/>
      <name val="Verdana"/>
      <family val="2"/>
    </font>
    <font>
      <b/>
      <sz val="9"/>
      <name val="Verdana"/>
      <family val="2"/>
    </font>
    <font>
      <b/>
      <sz val="24"/>
      <name val="Verdana"/>
      <family val="2"/>
    </font>
    <font>
      <b/>
      <sz val="18"/>
      <name val="Calibri"/>
      <family val="2"/>
    </font>
    <font>
      <sz val="18"/>
      <name val="Calibri"/>
      <family val="2"/>
    </font>
    <font>
      <b/>
      <sz val="9.5"/>
      <name val="Verdana"/>
      <family val="2"/>
    </font>
    <font>
      <b/>
      <sz val="20"/>
      <name val="Verdana"/>
      <family val="2"/>
    </font>
    <font>
      <b/>
      <sz val="10.5"/>
      <name val="Verdana"/>
      <family val="2"/>
    </font>
    <font>
      <b/>
      <sz val="13"/>
      <name val="Verdana"/>
      <family val="2"/>
    </font>
    <font>
      <b/>
      <sz val="16"/>
      <name val="Verdana"/>
      <family val="2"/>
    </font>
    <font>
      <b/>
      <sz val="14"/>
      <name val="Verdana"/>
      <family val="2"/>
    </font>
    <font>
      <sz val="7"/>
      <name val="Verdana"/>
      <family val="2"/>
    </font>
    <font>
      <b/>
      <sz val="15"/>
      <name val="Verdana"/>
      <family val="2"/>
    </font>
    <font>
      <sz val="8"/>
      <name val="Verdana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8" tint="0.39997558519241921"/>
        <bgColor indexed="31"/>
      </patternFill>
    </fill>
    <fill>
      <patternFill patternType="solid">
        <fgColor theme="8" tint="0.39997558519241921"/>
        <bgColor indexed="41"/>
      </patternFill>
    </fill>
    <fill>
      <patternFill patternType="solid">
        <fgColor theme="8" tint="0.39997558519241921"/>
        <bgColor indexed="51"/>
      </patternFill>
    </fill>
    <fill>
      <patternFill patternType="solid">
        <fgColor theme="0"/>
        <bgColor indexed="41"/>
      </patternFill>
    </fill>
    <fill>
      <patternFill patternType="solid">
        <fgColor theme="0" tint="-4.9989318521683403E-2"/>
        <bgColor indexed="41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3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51"/>
      </patternFill>
    </fill>
    <fill>
      <patternFill patternType="solid">
        <fgColor theme="9" tint="0.59999389629810485"/>
        <bgColor indexed="5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5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41"/>
      </patternFill>
    </fill>
    <fill>
      <patternFill patternType="solid">
        <fgColor theme="2"/>
        <bgColor indexed="31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theme="0" tint="-4.9989318521683403E-2"/>
        <bgColor indexed="51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0" tint="-0.14999847407452621"/>
        <bgColor indexed="51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3"/>
      </bottom>
      <diagonal/>
    </border>
    <border>
      <left style="thin">
        <color indexed="63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3"/>
      </bottom>
      <diagonal/>
    </border>
    <border>
      <left/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/>
      <diagonal/>
    </border>
    <border>
      <left style="thin">
        <color indexed="63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medium">
        <color indexed="64"/>
      </right>
      <top/>
      <bottom style="thin">
        <color indexed="63"/>
      </bottom>
      <diagonal/>
    </border>
    <border>
      <left style="medium">
        <color indexed="64"/>
      </left>
      <right/>
      <top/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3"/>
      </bottom>
      <diagonal/>
    </border>
    <border>
      <left/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medium">
        <color indexed="64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3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88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12" fillId="0" borderId="0" xfId="0" applyFont="1"/>
    <xf numFmtId="0" fontId="1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4" fillId="0" borderId="0" xfId="0" applyFont="1"/>
    <xf numFmtId="0" fontId="7" fillId="0" borderId="0" xfId="0" applyFont="1" applyAlignment="1">
      <alignment vertical="center"/>
    </xf>
    <xf numFmtId="0" fontId="16" fillId="0" borderId="0" xfId="0" applyFont="1"/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2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2" fontId="8" fillId="0" borderId="21" xfId="0" applyNumberFormat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0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2" fontId="8" fillId="0" borderId="41" xfId="0" applyNumberFormat="1" applyFont="1" applyBorder="1" applyAlignment="1">
      <alignment horizontal="center" vertical="center"/>
    </xf>
    <xf numFmtId="2" fontId="8" fillId="0" borderId="42" xfId="0" applyNumberFormat="1" applyFont="1" applyBorder="1" applyAlignment="1">
      <alignment horizontal="center" vertical="center"/>
    </xf>
    <xf numFmtId="2" fontId="8" fillId="0" borderId="43" xfId="0" applyNumberFormat="1" applyFont="1" applyBorder="1" applyAlignment="1">
      <alignment horizontal="center" vertical="center"/>
    </xf>
    <xf numFmtId="2" fontId="8" fillId="0" borderId="44" xfId="1" applyNumberFormat="1" applyFont="1" applyBorder="1" applyAlignment="1">
      <alignment horizontal="center" vertical="center" wrapText="1"/>
    </xf>
    <xf numFmtId="2" fontId="8" fillId="0" borderId="45" xfId="1" applyNumberFormat="1" applyFont="1" applyBorder="1" applyAlignment="1">
      <alignment horizontal="center" vertical="center" wrapText="1"/>
    </xf>
    <xf numFmtId="2" fontId="8" fillId="0" borderId="46" xfId="1" applyNumberFormat="1" applyFont="1" applyBorder="1" applyAlignment="1">
      <alignment horizontal="center" vertical="center" wrapText="1"/>
    </xf>
    <xf numFmtId="2" fontId="8" fillId="0" borderId="20" xfId="0" applyNumberFormat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2" fontId="8" fillId="2" borderId="0" xfId="0" applyNumberFormat="1" applyFont="1" applyFill="1" applyAlignment="1">
      <alignment horizontal="center" vertical="center"/>
    </xf>
    <xf numFmtId="0" fontId="5" fillId="2" borderId="0" xfId="0" applyFont="1" applyFill="1"/>
    <xf numFmtId="2" fontId="8" fillId="0" borderId="0" xfId="0" applyNumberFormat="1" applyFont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33" xfId="1" applyFont="1" applyBorder="1" applyAlignment="1">
      <alignment horizontal="center" vertical="center" wrapText="1"/>
    </xf>
    <xf numFmtId="0" fontId="8" fillId="0" borderId="33" xfId="1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0" xfId="0" applyFont="1"/>
    <xf numFmtId="0" fontId="8" fillId="0" borderId="25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5" xfId="0" applyFont="1" applyBorder="1" applyAlignment="1">
      <alignment vertical="center" wrapText="1"/>
    </xf>
    <xf numFmtId="0" fontId="8" fillId="0" borderId="29" xfId="0" applyFont="1" applyBorder="1" applyAlignment="1">
      <alignment vertical="center"/>
    </xf>
    <xf numFmtId="0" fontId="8" fillId="0" borderId="15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2" borderId="26" xfId="0" applyFont="1" applyFill="1" applyBorder="1" applyAlignment="1">
      <alignment horizontal="center" vertical="center"/>
    </xf>
    <xf numFmtId="0" fontId="8" fillId="0" borderId="33" xfId="0" applyFont="1" applyBorder="1" applyAlignment="1">
      <alignment vertical="center"/>
    </xf>
    <xf numFmtId="0" fontId="8" fillId="0" borderId="47" xfId="0" applyFont="1" applyBorder="1" applyAlignment="1">
      <alignment vertical="center"/>
    </xf>
    <xf numFmtId="0" fontId="8" fillId="0" borderId="47" xfId="0" applyFont="1" applyBorder="1" applyAlignment="1">
      <alignment vertical="center" wrapText="1"/>
    </xf>
    <xf numFmtId="0" fontId="8" fillId="0" borderId="48" xfId="0" applyFont="1" applyBorder="1" applyAlignment="1">
      <alignment vertical="center"/>
    </xf>
    <xf numFmtId="0" fontId="8" fillId="0" borderId="50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8" fillId="0" borderId="59" xfId="0" applyFont="1" applyBorder="1" applyAlignment="1">
      <alignment horizontal="left" vertical="center"/>
    </xf>
    <xf numFmtId="2" fontId="8" fillId="0" borderId="60" xfId="0" applyNumberFormat="1" applyFont="1" applyBorder="1" applyAlignment="1">
      <alignment horizontal="center" vertical="center"/>
    </xf>
    <xf numFmtId="0" fontId="8" fillId="0" borderId="61" xfId="0" applyFont="1" applyBorder="1" applyAlignment="1">
      <alignment horizontal="left" vertical="center"/>
    </xf>
    <xf numFmtId="0" fontId="8" fillId="0" borderId="61" xfId="0" applyFont="1" applyBorder="1" applyAlignment="1">
      <alignment vertical="center"/>
    </xf>
    <xf numFmtId="2" fontId="8" fillId="2" borderId="2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2" fontId="8" fillId="2" borderId="6" xfId="0" applyNumberFormat="1" applyFont="1" applyFill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vertical="center"/>
    </xf>
    <xf numFmtId="2" fontId="8" fillId="2" borderId="1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8" fillId="0" borderId="68" xfId="0" applyFont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10" borderId="33" xfId="0" applyFont="1" applyFill="1" applyBorder="1" applyAlignment="1">
      <alignment horizontal="center"/>
    </xf>
    <xf numFmtId="0" fontId="9" fillId="10" borderId="57" xfId="0" applyFont="1" applyFill="1" applyBorder="1" applyAlignment="1">
      <alignment horizontal="center"/>
    </xf>
    <xf numFmtId="0" fontId="5" fillId="10" borderId="57" xfId="0" applyFont="1" applyFill="1" applyBorder="1"/>
    <xf numFmtId="0" fontId="5" fillId="10" borderId="58" xfId="0" applyFont="1" applyFill="1" applyBorder="1"/>
    <xf numFmtId="0" fontId="8" fillId="2" borderId="69" xfId="0" applyFont="1" applyFill="1" applyBorder="1" applyAlignment="1">
      <alignment vertical="center"/>
    </xf>
    <xf numFmtId="0" fontId="8" fillId="2" borderId="70" xfId="1" applyFont="1" applyFill="1" applyBorder="1" applyAlignment="1">
      <alignment horizontal="center" vertical="center" wrapText="1"/>
    </xf>
    <xf numFmtId="0" fontId="8" fillId="0" borderId="73" xfId="0" applyFont="1" applyBorder="1" applyAlignment="1">
      <alignment vertical="center"/>
    </xf>
    <xf numFmtId="0" fontId="8" fillId="0" borderId="75" xfId="0" applyFont="1" applyBorder="1" applyAlignment="1">
      <alignment vertical="center"/>
    </xf>
    <xf numFmtId="0" fontId="8" fillId="0" borderId="76" xfId="1" applyFont="1" applyBorder="1" applyAlignment="1">
      <alignment horizontal="center" vertical="center" wrapText="1"/>
    </xf>
    <xf numFmtId="2" fontId="8" fillId="15" borderId="13" xfId="0" applyNumberFormat="1" applyFont="1" applyFill="1" applyBorder="1" applyAlignment="1">
      <alignment horizontal="center" vertical="center"/>
    </xf>
    <xf numFmtId="10" fontId="8" fillId="16" borderId="14" xfId="1" applyNumberFormat="1" applyFont="1" applyFill="1" applyBorder="1" applyAlignment="1">
      <alignment horizontal="center" vertical="center" wrapText="1"/>
    </xf>
    <xf numFmtId="10" fontId="8" fillId="16" borderId="16" xfId="1" applyNumberFormat="1" applyFont="1" applyFill="1" applyBorder="1" applyAlignment="1">
      <alignment horizontal="center" vertical="center" wrapText="1"/>
    </xf>
    <xf numFmtId="10" fontId="8" fillId="16" borderId="18" xfId="1" applyNumberFormat="1" applyFont="1" applyFill="1" applyBorder="1" applyAlignment="1">
      <alignment horizontal="center" vertical="center" wrapText="1"/>
    </xf>
    <xf numFmtId="10" fontId="9" fillId="18" borderId="8" xfId="0" applyNumberFormat="1" applyFont="1" applyFill="1" applyBorder="1" applyAlignment="1">
      <alignment horizontal="center" vertical="center"/>
    </xf>
    <xf numFmtId="0" fontId="9" fillId="8" borderId="38" xfId="1" applyFont="1" applyFill="1" applyBorder="1" applyAlignment="1">
      <alignment horizontal="center" vertical="center" wrapText="1"/>
    </xf>
    <xf numFmtId="0" fontId="9" fillId="8" borderId="26" xfId="1" applyFont="1" applyFill="1" applyBorder="1" applyAlignment="1">
      <alignment horizontal="center" vertical="center" wrapText="1"/>
    </xf>
    <xf numFmtId="0" fontId="9" fillId="8" borderId="9" xfId="1" applyFont="1" applyFill="1" applyBorder="1" applyAlignment="1">
      <alignment horizontal="center" vertical="center" wrapText="1"/>
    </xf>
    <xf numFmtId="0" fontId="18" fillId="8" borderId="9" xfId="1" applyFont="1" applyFill="1" applyBorder="1" applyAlignment="1">
      <alignment horizontal="center" vertical="center" wrapText="1"/>
    </xf>
    <xf numFmtId="0" fontId="6" fillId="8" borderId="38" xfId="1" applyFont="1" applyFill="1" applyBorder="1" applyAlignment="1">
      <alignment horizontal="center" vertical="center" wrapText="1"/>
    </xf>
    <xf numFmtId="0" fontId="9" fillId="8" borderId="27" xfId="1" applyFont="1" applyFill="1" applyBorder="1" applyAlignment="1">
      <alignment horizontal="center" vertical="center" wrapText="1"/>
    </xf>
    <xf numFmtId="0" fontId="11" fillId="8" borderId="9" xfId="1" applyFont="1" applyFill="1" applyBorder="1" applyAlignment="1">
      <alignment horizontal="center" vertical="center" wrapText="1"/>
    </xf>
    <xf numFmtId="0" fontId="11" fillId="8" borderId="38" xfId="1" applyFont="1" applyFill="1" applyBorder="1" applyAlignment="1">
      <alignment horizontal="center" vertical="center" wrapText="1"/>
    </xf>
    <xf numFmtId="0" fontId="27" fillId="7" borderId="67" xfId="1" applyFont="1" applyFill="1" applyBorder="1" applyAlignment="1">
      <alignment horizontal="center" vertical="center" wrapText="1"/>
    </xf>
    <xf numFmtId="0" fontId="27" fillId="7" borderId="39" xfId="1" applyFont="1" applyFill="1" applyBorder="1" applyAlignment="1">
      <alignment horizontal="center" vertical="center" wrapText="1"/>
    </xf>
    <xf numFmtId="0" fontId="27" fillId="7" borderId="65" xfId="1" applyFont="1" applyFill="1" applyBorder="1" applyAlignment="1">
      <alignment horizontal="center" vertical="center" wrapText="1"/>
    </xf>
    <xf numFmtId="0" fontId="27" fillId="7" borderId="66" xfId="1" applyFont="1" applyFill="1" applyBorder="1" applyAlignment="1">
      <alignment horizontal="center" vertical="center" wrapText="1"/>
    </xf>
    <xf numFmtId="0" fontId="27" fillId="7" borderId="21" xfId="1" applyFont="1" applyFill="1" applyBorder="1" applyAlignment="1">
      <alignment horizontal="center" vertical="center" wrapText="1"/>
    </xf>
    <xf numFmtId="0" fontId="27" fillId="7" borderId="54" xfId="1" applyFont="1" applyFill="1" applyBorder="1" applyAlignment="1">
      <alignment horizontal="center" vertical="center" wrapText="1"/>
    </xf>
    <xf numFmtId="0" fontId="9" fillId="8" borderId="55" xfId="1" applyFont="1" applyFill="1" applyBorder="1" applyAlignment="1">
      <alignment horizontal="center" vertical="center" wrapText="1"/>
    </xf>
    <xf numFmtId="0" fontId="9" fillId="8" borderId="85" xfId="1" applyFont="1" applyFill="1" applyBorder="1" applyAlignment="1">
      <alignment horizontal="center" vertical="center" wrapText="1"/>
    </xf>
    <xf numFmtId="0" fontId="27" fillId="7" borderId="1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3" fillId="10" borderId="1" xfId="0" applyFont="1" applyFill="1" applyBorder="1" applyAlignment="1">
      <alignment horizontal="left" vertical="center"/>
    </xf>
    <xf numFmtId="2" fontId="8" fillId="20" borderId="12" xfId="0" applyNumberFormat="1" applyFont="1" applyFill="1" applyBorder="1" applyAlignment="1">
      <alignment horizontal="center" vertical="center"/>
    </xf>
    <xf numFmtId="2" fontId="8" fillId="20" borderId="15" xfId="0" applyNumberFormat="1" applyFont="1" applyFill="1" applyBorder="1" applyAlignment="1">
      <alignment horizontal="center" vertical="center"/>
    </xf>
    <xf numFmtId="2" fontId="8" fillId="20" borderId="17" xfId="0" applyNumberFormat="1" applyFont="1" applyFill="1" applyBorder="1" applyAlignment="1">
      <alignment horizontal="center" vertical="center"/>
    </xf>
    <xf numFmtId="0" fontId="22" fillId="21" borderId="42" xfId="1" applyFont="1" applyFill="1" applyBorder="1" applyAlignment="1">
      <alignment horizontal="center" vertical="center" wrapText="1"/>
    </xf>
    <xf numFmtId="0" fontId="22" fillId="21" borderId="45" xfId="1" applyFont="1" applyFill="1" applyBorder="1" applyAlignment="1">
      <alignment horizontal="center" vertical="center" wrapText="1"/>
    </xf>
    <xf numFmtId="0" fontId="22" fillId="21" borderId="79" xfId="1" applyFont="1" applyFill="1" applyBorder="1" applyAlignment="1">
      <alignment horizontal="center" vertical="center" wrapText="1"/>
    </xf>
    <xf numFmtId="0" fontId="22" fillId="21" borderId="1" xfId="1" applyFont="1" applyFill="1" applyBorder="1" applyAlignment="1">
      <alignment horizontal="center" vertical="center" wrapText="1"/>
    </xf>
    <xf numFmtId="0" fontId="22" fillId="21" borderId="57" xfId="1" applyFont="1" applyFill="1" applyBorder="1" applyAlignment="1">
      <alignment horizontal="center" vertical="center" wrapText="1"/>
    </xf>
    <xf numFmtId="0" fontId="18" fillId="21" borderId="57" xfId="1" applyFont="1" applyFill="1" applyBorder="1" applyAlignment="1">
      <alignment horizontal="center" vertical="center" wrapText="1"/>
    </xf>
    <xf numFmtId="0" fontId="22" fillId="21" borderId="58" xfId="1" applyFont="1" applyFill="1" applyBorder="1" applyAlignment="1">
      <alignment horizontal="center" vertical="center" wrapText="1"/>
    </xf>
    <xf numFmtId="2" fontId="9" fillId="22" borderId="28" xfId="0" applyNumberFormat="1" applyFont="1" applyFill="1" applyBorder="1" applyAlignment="1">
      <alignment horizontal="center" vertical="center"/>
    </xf>
    <xf numFmtId="2" fontId="9" fillId="22" borderId="8" xfId="0" applyNumberFormat="1" applyFont="1" applyFill="1" applyBorder="1" applyAlignment="1">
      <alignment horizontal="center" vertical="center"/>
    </xf>
    <xf numFmtId="2" fontId="9" fillId="24" borderId="28" xfId="0" applyNumberFormat="1" applyFont="1" applyFill="1" applyBorder="1" applyAlignment="1">
      <alignment horizontal="center" vertical="center"/>
    </xf>
    <xf numFmtId="2" fontId="9" fillId="23" borderId="8" xfId="0" applyNumberFormat="1" applyFont="1" applyFill="1" applyBorder="1" applyAlignment="1">
      <alignment horizontal="center" vertical="center"/>
    </xf>
    <xf numFmtId="0" fontId="8" fillId="23" borderId="38" xfId="0" applyFont="1" applyFill="1" applyBorder="1" applyAlignment="1">
      <alignment horizontal="left" vertical="center"/>
    </xf>
    <xf numFmtId="2" fontId="8" fillId="0" borderId="1" xfId="0" applyNumberFormat="1" applyFont="1" applyFill="1" applyBorder="1" applyAlignment="1">
      <alignment horizontal="center" vertical="center"/>
    </xf>
    <xf numFmtId="0" fontId="8" fillId="0" borderId="29" xfId="0" applyFont="1" applyBorder="1" applyAlignment="1">
      <alignment vertical="center" wrapText="1"/>
    </xf>
    <xf numFmtId="0" fontId="27" fillId="7" borderId="41" xfId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0" fontId="19" fillId="3" borderId="1" xfId="1" applyFont="1" applyFill="1" applyBorder="1" applyAlignment="1">
      <alignment horizontal="center" vertical="center" wrapText="1"/>
    </xf>
    <xf numFmtId="0" fontId="17" fillId="3" borderId="1" xfId="1" applyFont="1" applyFill="1" applyBorder="1" applyAlignment="1">
      <alignment horizontal="center" vertical="center" wrapText="1"/>
    </xf>
    <xf numFmtId="0" fontId="23" fillId="3" borderId="33" xfId="1" applyFont="1" applyFill="1" applyBorder="1" applyAlignment="1">
      <alignment horizontal="center" vertical="center" wrapText="1"/>
    </xf>
    <xf numFmtId="0" fontId="23" fillId="3" borderId="57" xfId="1" applyFont="1" applyFill="1" applyBorder="1" applyAlignment="1">
      <alignment horizontal="center" vertical="center" wrapText="1"/>
    </xf>
    <xf numFmtId="0" fontId="23" fillId="3" borderId="58" xfId="1" applyFont="1" applyFill="1" applyBorder="1" applyAlignment="1">
      <alignment horizontal="center" vertical="center" wrapText="1"/>
    </xf>
    <xf numFmtId="0" fontId="26" fillId="4" borderId="80" xfId="1" applyFont="1" applyFill="1" applyBorder="1" applyAlignment="1">
      <alignment horizontal="center" vertical="center" wrapText="1"/>
    </xf>
    <xf numFmtId="0" fontId="26" fillId="4" borderId="81" xfId="1" applyFont="1" applyFill="1" applyBorder="1" applyAlignment="1">
      <alignment horizontal="center" vertical="center" wrapText="1"/>
    </xf>
    <xf numFmtId="0" fontId="26" fillId="4" borderId="83" xfId="1" applyFont="1" applyFill="1" applyBorder="1" applyAlignment="1">
      <alignment horizontal="center" vertical="center" wrapText="1"/>
    </xf>
    <xf numFmtId="0" fontId="29" fillId="4" borderId="29" xfId="1" applyFont="1" applyFill="1" applyBorder="1" applyAlignment="1">
      <alignment horizontal="center" vertical="center" wrapText="1"/>
    </xf>
    <xf numFmtId="0" fontId="29" fillId="4" borderId="82" xfId="1" applyFont="1" applyFill="1" applyBorder="1" applyAlignment="1">
      <alignment horizontal="center" vertical="center" wrapText="1"/>
    </xf>
    <xf numFmtId="0" fontId="29" fillId="4" borderId="25" xfId="1" applyFont="1" applyFill="1" applyBorder="1" applyAlignment="1">
      <alignment horizontal="center" vertical="center" wrapText="1"/>
    </xf>
    <xf numFmtId="0" fontId="25" fillId="4" borderId="58" xfId="1" applyFont="1" applyFill="1" applyBorder="1" applyAlignment="1">
      <alignment horizontal="center" vertical="center" wrapText="1"/>
    </xf>
    <xf numFmtId="0" fontId="25" fillId="4" borderId="1" xfId="1" applyFont="1" applyFill="1" applyBorder="1" applyAlignment="1">
      <alignment horizontal="center" vertical="center" wrapText="1"/>
    </xf>
    <xf numFmtId="0" fontId="11" fillId="5" borderId="27" xfId="1" applyFont="1" applyFill="1" applyBorder="1" applyAlignment="1">
      <alignment horizontal="center" vertical="center" wrapText="1"/>
    </xf>
    <xf numFmtId="0" fontId="11" fillId="5" borderId="54" xfId="1" applyFont="1" applyFill="1" applyBorder="1" applyAlignment="1">
      <alignment horizontal="center" vertical="center" wrapText="1"/>
    </xf>
    <xf numFmtId="0" fontId="11" fillId="5" borderId="41" xfId="1" applyFont="1" applyFill="1" applyBorder="1" applyAlignment="1">
      <alignment horizontal="center" vertical="center" wrapText="1"/>
    </xf>
    <xf numFmtId="10" fontId="3" fillId="6" borderId="53" xfId="1" applyNumberFormat="1" applyFont="1" applyFill="1" applyBorder="1" applyAlignment="1">
      <alignment horizontal="center" vertical="center" wrapText="1"/>
    </xf>
    <xf numFmtId="10" fontId="2" fillId="6" borderId="35" xfId="1" applyNumberFormat="1" applyFont="1" applyFill="1" applyBorder="1" applyAlignment="1">
      <alignment horizontal="center" vertical="center" wrapText="1"/>
    </xf>
    <xf numFmtId="10" fontId="2" fillId="6" borderId="37" xfId="1" applyNumberFormat="1" applyFont="1" applyFill="1" applyBorder="1" applyAlignment="1">
      <alignment horizontal="center" vertical="center" wrapText="1"/>
    </xf>
    <xf numFmtId="10" fontId="9" fillId="6" borderId="38" xfId="1" applyNumberFormat="1" applyFont="1" applyFill="1" applyBorder="1" applyAlignment="1">
      <alignment horizontal="center" vertical="center" wrapText="1"/>
    </xf>
    <xf numFmtId="10" fontId="9" fillId="6" borderId="54" xfId="1" applyNumberFormat="1" applyFont="1" applyFill="1" applyBorder="1" applyAlignment="1">
      <alignment horizontal="center" vertical="center" wrapText="1"/>
    </xf>
    <xf numFmtId="10" fontId="9" fillId="6" borderId="84" xfId="1" applyNumberFormat="1" applyFont="1" applyFill="1" applyBorder="1" applyAlignment="1">
      <alignment horizontal="center" vertical="center" wrapText="1"/>
    </xf>
    <xf numFmtId="10" fontId="9" fillId="19" borderId="38" xfId="1" applyNumberFormat="1" applyFont="1" applyFill="1" applyBorder="1" applyAlignment="1">
      <alignment horizontal="center" vertical="center" wrapText="1"/>
    </xf>
    <xf numFmtId="10" fontId="9" fillId="19" borderId="54" xfId="1" applyNumberFormat="1" applyFont="1" applyFill="1" applyBorder="1" applyAlignment="1">
      <alignment horizontal="center" vertical="center" wrapText="1"/>
    </xf>
    <xf numFmtId="10" fontId="9" fillId="19" borderId="84" xfId="1" applyNumberFormat="1" applyFont="1" applyFill="1" applyBorder="1" applyAlignment="1">
      <alignment horizontal="center" vertical="center" wrapText="1"/>
    </xf>
    <xf numFmtId="0" fontId="9" fillId="10" borderId="22" xfId="0" applyFont="1" applyFill="1" applyBorder="1" applyAlignment="1">
      <alignment horizontal="center" vertical="center"/>
    </xf>
    <xf numFmtId="0" fontId="5" fillId="10" borderId="23" xfId="0" applyFont="1" applyFill="1" applyBorder="1"/>
    <xf numFmtId="0" fontId="5" fillId="10" borderId="24" xfId="0" applyFont="1" applyFill="1" applyBorder="1"/>
    <xf numFmtId="10" fontId="9" fillId="13" borderId="38" xfId="1" applyNumberFormat="1" applyFont="1" applyFill="1" applyBorder="1" applyAlignment="1">
      <alignment horizontal="center" vertical="center" wrapText="1"/>
    </xf>
    <xf numFmtId="10" fontId="9" fillId="13" borderId="54" xfId="1" applyNumberFormat="1" applyFont="1" applyFill="1" applyBorder="1" applyAlignment="1">
      <alignment horizontal="center" vertical="center" wrapText="1"/>
    </xf>
    <xf numFmtId="10" fontId="9" fillId="13" borderId="84" xfId="1" applyNumberFormat="1" applyFont="1" applyFill="1" applyBorder="1" applyAlignment="1">
      <alignment horizontal="center" vertical="center" wrapText="1"/>
    </xf>
    <xf numFmtId="10" fontId="9" fillId="14" borderId="38" xfId="1" applyNumberFormat="1" applyFont="1" applyFill="1" applyBorder="1" applyAlignment="1">
      <alignment horizontal="center" vertical="center" wrapText="1"/>
    </xf>
    <xf numFmtId="10" fontId="9" fillId="14" borderId="54" xfId="1" applyNumberFormat="1" applyFont="1" applyFill="1" applyBorder="1" applyAlignment="1">
      <alignment horizontal="center" vertical="center" wrapText="1"/>
    </xf>
    <xf numFmtId="10" fontId="9" fillId="14" borderId="84" xfId="1" applyNumberFormat="1" applyFont="1" applyFill="1" applyBorder="1" applyAlignment="1">
      <alignment horizontal="center" vertical="center" wrapText="1"/>
    </xf>
    <xf numFmtId="0" fontId="25" fillId="9" borderId="66" xfId="1" applyFont="1" applyFill="1" applyBorder="1" applyAlignment="1">
      <alignment horizontal="center" vertical="center" wrapText="1"/>
    </xf>
    <xf numFmtId="0" fontId="25" fillId="9" borderId="11" xfId="1" applyFont="1" applyFill="1" applyBorder="1" applyAlignment="1">
      <alignment horizontal="center" vertical="center" wrapText="1"/>
    </xf>
    <xf numFmtId="0" fontId="25" fillId="9" borderId="67" xfId="1" applyFont="1" applyFill="1" applyBorder="1" applyAlignment="1">
      <alignment horizontal="center" vertical="center" wrapText="1"/>
    </xf>
    <xf numFmtId="0" fontId="9" fillId="22" borderId="22" xfId="0" applyFont="1" applyFill="1" applyBorder="1" applyAlignment="1">
      <alignment horizontal="center" vertical="center"/>
    </xf>
    <xf numFmtId="0" fontId="9" fillId="22" borderId="30" xfId="0" applyFont="1" applyFill="1" applyBorder="1" applyAlignment="1">
      <alignment horizontal="center" vertical="center"/>
    </xf>
    <xf numFmtId="2" fontId="9" fillId="23" borderId="28" xfId="0" applyNumberFormat="1" applyFont="1" applyFill="1" applyBorder="1" applyAlignment="1">
      <alignment horizontal="center" vertical="center"/>
    </xf>
    <xf numFmtId="2" fontId="9" fillId="23" borderId="40" xfId="0" applyNumberFormat="1" applyFont="1" applyFill="1" applyBorder="1" applyAlignment="1">
      <alignment horizontal="center" vertical="center"/>
    </xf>
    <xf numFmtId="0" fontId="25" fillId="9" borderId="12" xfId="0" applyFont="1" applyFill="1" applyBorder="1" applyAlignment="1">
      <alignment horizontal="center" vertical="center"/>
    </xf>
    <xf numFmtId="0" fontId="25" fillId="9" borderId="13" xfId="0" applyFont="1" applyFill="1" applyBorder="1" applyAlignment="1">
      <alignment horizontal="center" vertical="center"/>
    </xf>
    <xf numFmtId="0" fontId="25" fillId="9" borderId="32" xfId="0" applyFont="1" applyFill="1" applyBorder="1" applyAlignment="1">
      <alignment horizontal="center" vertical="center"/>
    </xf>
    <xf numFmtId="0" fontId="25" fillId="9" borderId="14" xfId="0" applyFont="1" applyFill="1" applyBorder="1" applyAlignment="1">
      <alignment horizontal="center" vertical="center"/>
    </xf>
    <xf numFmtId="0" fontId="25" fillId="9" borderId="26" xfId="0" applyFont="1" applyFill="1" applyBorder="1" applyAlignment="1">
      <alignment horizontal="center" vertical="center"/>
    </xf>
    <xf numFmtId="0" fontId="25" fillId="9" borderId="9" xfId="0" applyFont="1" applyFill="1" applyBorder="1" applyAlignment="1">
      <alignment horizontal="center" vertical="center"/>
    </xf>
    <xf numFmtId="0" fontId="25" fillId="9" borderId="27" xfId="0" applyFont="1" applyFill="1" applyBorder="1" applyAlignment="1">
      <alignment horizontal="center" vertical="center"/>
    </xf>
    <xf numFmtId="0" fontId="9" fillId="23" borderId="28" xfId="0" applyFont="1" applyFill="1" applyBorder="1" applyAlignment="1">
      <alignment horizontal="right" vertical="center"/>
    </xf>
    <xf numFmtId="0" fontId="9" fillId="23" borderId="40" xfId="0" applyFont="1" applyFill="1" applyBorder="1" applyAlignment="1">
      <alignment horizontal="right" vertical="center"/>
    </xf>
    <xf numFmtId="2" fontId="9" fillId="0" borderId="1" xfId="0" applyNumberFormat="1" applyFont="1" applyBorder="1" applyAlignment="1">
      <alignment horizontal="center" vertical="center"/>
    </xf>
    <xf numFmtId="10" fontId="9" fillId="0" borderId="57" xfId="0" applyNumberFormat="1" applyFont="1" applyBorder="1" applyAlignment="1">
      <alignment horizontal="center" vertical="center"/>
    </xf>
    <xf numFmtId="10" fontId="9" fillId="0" borderId="58" xfId="0" applyNumberFormat="1" applyFont="1" applyBorder="1" applyAlignment="1">
      <alignment horizontal="center" vertical="center"/>
    </xf>
    <xf numFmtId="0" fontId="9" fillId="23" borderId="22" xfId="0" applyFont="1" applyFill="1" applyBorder="1" applyAlignment="1">
      <alignment horizontal="center" vertical="center"/>
    </xf>
    <xf numFmtId="0" fontId="9" fillId="23" borderId="30" xfId="0" applyFont="1" applyFill="1" applyBorder="1" applyAlignment="1">
      <alignment horizontal="center" vertical="center"/>
    </xf>
    <xf numFmtId="0" fontId="9" fillId="22" borderId="28" xfId="0" applyFont="1" applyFill="1" applyBorder="1" applyAlignment="1">
      <alignment horizontal="center" vertical="center"/>
    </xf>
    <xf numFmtId="0" fontId="9" fillId="22" borderId="40" xfId="0" applyFont="1" applyFill="1" applyBorder="1" applyAlignment="1">
      <alignment horizontal="center" vertical="center"/>
    </xf>
    <xf numFmtId="0" fontId="9" fillId="10" borderId="23" xfId="0" applyFont="1" applyFill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/>
    </xf>
    <xf numFmtId="0" fontId="3" fillId="10" borderId="26" xfId="0" applyFont="1" applyFill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/>
    </xf>
    <xf numFmtId="0" fontId="3" fillId="10" borderId="27" xfId="0" applyFont="1" applyFill="1" applyBorder="1" applyAlignment="1">
      <alignment horizontal="center" vertical="center"/>
    </xf>
    <xf numFmtId="0" fontId="9" fillId="23" borderId="31" xfId="0" applyFont="1" applyFill="1" applyBorder="1" applyAlignment="1">
      <alignment horizontal="center" vertical="center"/>
    </xf>
    <xf numFmtId="0" fontId="9" fillId="23" borderId="49" xfId="0" applyFont="1" applyFill="1" applyBorder="1" applyAlignment="1">
      <alignment horizontal="center" vertical="center"/>
    </xf>
    <xf numFmtId="0" fontId="9" fillId="23" borderId="26" xfId="0" applyFont="1" applyFill="1" applyBorder="1" applyAlignment="1">
      <alignment horizontal="center" vertical="center"/>
    </xf>
    <xf numFmtId="0" fontId="9" fillId="23" borderId="9" xfId="0" applyFont="1" applyFill="1" applyBorder="1" applyAlignment="1">
      <alignment horizontal="center" vertical="center"/>
    </xf>
    <xf numFmtId="0" fontId="9" fillId="23" borderId="27" xfId="0" applyFont="1" applyFill="1" applyBorder="1" applyAlignment="1">
      <alignment horizontal="center" vertical="center"/>
    </xf>
    <xf numFmtId="0" fontId="9" fillId="23" borderId="22" xfId="0" applyFont="1" applyFill="1" applyBorder="1" applyAlignment="1">
      <alignment horizontal="left" vertical="center"/>
    </xf>
    <xf numFmtId="0" fontId="9" fillId="23" borderId="23" xfId="0" applyFont="1" applyFill="1" applyBorder="1" applyAlignment="1">
      <alignment horizontal="left" vertical="center"/>
    </xf>
    <xf numFmtId="0" fontId="9" fillId="23" borderId="24" xfId="0" applyFont="1" applyFill="1" applyBorder="1" applyAlignment="1">
      <alignment horizontal="left" vertical="center"/>
    </xf>
    <xf numFmtId="0" fontId="3" fillId="20" borderId="33" xfId="0" applyFont="1" applyFill="1" applyBorder="1" applyAlignment="1">
      <alignment horizontal="center" vertical="center"/>
    </xf>
    <xf numFmtId="0" fontId="3" fillId="20" borderId="57" xfId="0" applyFont="1" applyFill="1" applyBorder="1" applyAlignment="1">
      <alignment horizontal="center" vertical="center"/>
    </xf>
    <xf numFmtId="0" fontId="3" fillId="20" borderId="58" xfId="0" applyFont="1" applyFill="1" applyBorder="1" applyAlignment="1">
      <alignment horizontal="center" vertical="center"/>
    </xf>
    <xf numFmtId="0" fontId="3" fillId="9" borderId="33" xfId="1" applyFont="1" applyFill="1" applyBorder="1" applyAlignment="1">
      <alignment horizontal="center" vertical="center" wrapText="1"/>
    </xf>
    <xf numFmtId="0" fontId="3" fillId="9" borderId="57" xfId="1" applyFont="1" applyFill="1" applyBorder="1" applyAlignment="1">
      <alignment horizontal="center" vertical="center" wrapText="1"/>
    </xf>
    <xf numFmtId="0" fontId="3" fillId="9" borderId="58" xfId="1" applyFont="1" applyFill="1" applyBorder="1" applyAlignment="1">
      <alignment horizontal="center" vertical="center" wrapText="1"/>
    </xf>
    <xf numFmtId="10" fontId="9" fillId="0" borderId="64" xfId="0" applyNumberFormat="1" applyFont="1" applyBorder="1" applyAlignment="1">
      <alignment horizontal="center" vertical="center"/>
    </xf>
    <xf numFmtId="10" fontId="9" fillId="0" borderId="62" xfId="0" applyNumberFormat="1" applyFont="1" applyBorder="1" applyAlignment="1">
      <alignment horizontal="center" vertical="center"/>
    </xf>
    <xf numFmtId="10" fontId="9" fillId="0" borderId="63" xfId="0" applyNumberFormat="1" applyFont="1" applyBorder="1" applyAlignment="1">
      <alignment horizontal="center" vertical="center"/>
    </xf>
    <xf numFmtId="0" fontId="3" fillId="16" borderId="33" xfId="0" applyFont="1" applyFill="1" applyBorder="1" applyAlignment="1">
      <alignment horizontal="center" vertical="center"/>
    </xf>
    <xf numFmtId="0" fontId="9" fillId="16" borderId="57" xfId="0" applyFont="1" applyFill="1" applyBorder="1" applyAlignment="1">
      <alignment horizontal="center" vertical="center"/>
    </xf>
    <xf numFmtId="0" fontId="9" fillId="16" borderId="58" xfId="0" applyFont="1" applyFill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0" fontId="8" fillId="17" borderId="1" xfId="0" applyFont="1" applyFill="1" applyBorder="1" applyAlignment="1">
      <alignment horizontal="center" vertical="center"/>
    </xf>
    <xf numFmtId="0" fontId="9" fillId="17" borderId="86" xfId="0" applyFont="1" applyFill="1" applyBorder="1" applyAlignment="1">
      <alignment horizontal="center" vertical="center"/>
    </xf>
    <xf numFmtId="0" fontId="9" fillId="17" borderId="88" xfId="0" applyFont="1" applyFill="1" applyBorder="1" applyAlignment="1">
      <alignment horizontal="center" vertical="center"/>
    </xf>
    <xf numFmtId="0" fontId="9" fillId="17" borderId="87" xfId="0" applyFont="1" applyFill="1" applyBorder="1" applyAlignment="1">
      <alignment horizontal="center" vertical="center"/>
    </xf>
    <xf numFmtId="0" fontId="9" fillId="17" borderId="65" xfId="0" applyFont="1" applyFill="1" applyBorder="1" applyAlignment="1">
      <alignment horizontal="center" vertical="center"/>
    </xf>
    <xf numFmtId="0" fontId="9" fillId="26" borderId="21" xfId="1" applyFont="1" applyFill="1" applyBorder="1" applyAlignment="1">
      <alignment horizontal="center" vertical="center" wrapText="1"/>
    </xf>
    <xf numFmtId="0" fontId="9" fillId="26" borderId="1" xfId="1" applyFont="1" applyFill="1" applyBorder="1" applyAlignment="1">
      <alignment horizontal="center" vertical="center" wrapText="1"/>
    </xf>
    <xf numFmtId="0" fontId="9" fillId="26" borderId="89" xfId="1" applyFont="1" applyFill="1" applyBorder="1" applyAlignment="1">
      <alignment horizontal="center" vertical="center" wrapText="1"/>
    </xf>
    <xf numFmtId="0" fontId="9" fillId="26" borderId="65" xfId="1" applyFont="1" applyFill="1" applyBorder="1" applyAlignment="1">
      <alignment horizontal="center" vertical="center" wrapText="1"/>
    </xf>
    <xf numFmtId="10" fontId="9" fillId="27" borderId="90" xfId="1" applyNumberFormat="1" applyFont="1" applyFill="1" applyBorder="1" applyAlignment="1">
      <alignment horizontal="center" vertical="center" wrapText="1"/>
    </xf>
    <xf numFmtId="10" fontId="9" fillId="27" borderId="0" xfId="1" applyNumberFormat="1" applyFont="1" applyFill="1" applyBorder="1" applyAlignment="1">
      <alignment horizontal="center" vertical="center" wrapText="1"/>
    </xf>
    <xf numFmtId="10" fontId="9" fillId="27" borderId="89" xfId="1" applyNumberFormat="1" applyFont="1" applyFill="1" applyBorder="1" applyAlignment="1">
      <alignment horizontal="center" vertical="center" wrapText="1"/>
    </xf>
    <xf numFmtId="10" fontId="9" fillId="27" borderId="7" xfId="1" applyNumberFormat="1" applyFont="1" applyFill="1" applyBorder="1" applyAlignment="1">
      <alignment horizontal="center" vertical="center" wrapText="1"/>
    </xf>
    <xf numFmtId="10" fontId="9" fillId="27" borderId="87" xfId="1" applyNumberFormat="1" applyFont="1" applyFill="1" applyBorder="1" applyAlignment="1">
      <alignment horizontal="center" vertical="center" wrapText="1"/>
    </xf>
    <xf numFmtId="10" fontId="9" fillId="27" borderId="65" xfId="1" applyNumberFormat="1" applyFont="1" applyFill="1" applyBorder="1" applyAlignment="1">
      <alignment horizontal="center" vertical="center" wrapText="1"/>
    </xf>
    <xf numFmtId="0" fontId="9" fillId="8" borderId="85" xfId="1" applyFont="1" applyFill="1" applyBorder="1" applyAlignment="1">
      <alignment horizontal="center" vertical="center" wrapText="1"/>
    </xf>
    <xf numFmtId="0" fontId="9" fillId="8" borderId="21" xfId="1" applyFont="1" applyFill="1" applyBorder="1" applyAlignment="1">
      <alignment horizontal="center" vertical="center" wrapText="1"/>
    </xf>
    <xf numFmtId="17" fontId="9" fillId="17" borderId="6" xfId="0" applyNumberFormat="1" applyFont="1" applyFill="1" applyBorder="1" applyAlignment="1">
      <alignment horizontal="center" vertical="center"/>
    </xf>
    <xf numFmtId="17" fontId="9" fillId="17" borderId="21" xfId="0" applyNumberFormat="1" applyFont="1" applyFill="1" applyBorder="1" applyAlignment="1">
      <alignment horizontal="center" vertical="center"/>
    </xf>
    <xf numFmtId="10" fontId="9" fillId="0" borderId="36" xfId="0" applyNumberFormat="1" applyFont="1" applyBorder="1" applyAlignment="1">
      <alignment horizontal="center" vertical="center"/>
    </xf>
    <xf numFmtId="10" fontId="9" fillId="0" borderId="52" xfId="0" applyNumberFormat="1" applyFont="1" applyBorder="1" applyAlignment="1">
      <alignment horizontal="center" vertical="center"/>
    </xf>
    <xf numFmtId="10" fontId="9" fillId="0" borderId="10" xfId="0" applyNumberFormat="1" applyFont="1" applyBorder="1" applyAlignment="1">
      <alignment horizontal="center" vertical="center"/>
    </xf>
    <xf numFmtId="0" fontId="3" fillId="9" borderId="22" xfId="0" applyFont="1" applyFill="1" applyBorder="1" applyAlignment="1">
      <alignment horizontal="center" vertical="center"/>
    </xf>
    <xf numFmtId="0" fontId="3" fillId="9" borderId="23" xfId="0" applyFont="1" applyFill="1" applyBorder="1" applyAlignment="1">
      <alignment horizontal="center" vertical="center"/>
    </xf>
    <xf numFmtId="0" fontId="3" fillId="9" borderId="24" xfId="0" applyFont="1" applyFill="1" applyBorder="1" applyAlignment="1">
      <alignment horizontal="center" vertical="center"/>
    </xf>
    <xf numFmtId="0" fontId="3" fillId="12" borderId="26" xfId="0" applyFont="1" applyFill="1" applyBorder="1" applyAlignment="1">
      <alignment horizontal="center" vertical="center"/>
    </xf>
    <xf numFmtId="0" fontId="3" fillId="12" borderId="9" xfId="0" applyFont="1" applyFill="1" applyBorder="1" applyAlignment="1">
      <alignment horizontal="center" vertical="center"/>
    </xf>
    <xf numFmtId="0" fontId="3" fillId="12" borderId="27" xfId="0" applyFont="1" applyFill="1" applyBorder="1" applyAlignment="1">
      <alignment horizontal="center" vertical="center"/>
    </xf>
    <xf numFmtId="0" fontId="3" fillId="9" borderId="55" xfId="1" applyFont="1" applyFill="1" applyBorder="1" applyAlignment="1">
      <alignment horizontal="center" vertical="center" wrapText="1"/>
    </xf>
    <xf numFmtId="0" fontId="3" fillId="9" borderId="0" xfId="1" applyFont="1" applyFill="1" applyBorder="1" applyAlignment="1">
      <alignment horizontal="center" vertical="center" wrapText="1"/>
    </xf>
    <xf numFmtId="0" fontId="3" fillId="9" borderId="56" xfId="1" applyFont="1" applyFill="1" applyBorder="1" applyAlignment="1">
      <alignment horizontal="center" vertical="center" wrapText="1"/>
    </xf>
    <xf numFmtId="10" fontId="9" fillId="2" borderId="71" xfId="0" applyNumberFormat="1" applyFont="1" applyFill="1" applyBorder="1" applyAlignment="1">
      <alignment horizontal="center" vertical="center"/>
    </xf>
    <xf numFmtId="10" fontId="9" fillId="2" borderId="72" xfId="0" applyNumberFormat="1" applyFont="1" applyFill="1" applyBorder="1" applyAlignment="1">
      <alignment horizontal="center" vertical="center"/>
    </xf>
    <xf numFmtId="10" fontId="9" fillId="0" borderId="74" xfId="0" applyNumberFormat="1" applyFont="1" applyBorder="1" applyAlignment="1">
      <alignment horizontal="center" vertical="center"/>
    </xf>
    <xf numFmtId="10" fontId="9" fillId="0" borderId="77" xfId="0" applyNumberFormat="1" applyFont="1" applyBorder="1" applyAlignment="1">
      <alignment horizontal="center" vertical="center"/>
    </xf>
    <xf numFmtId="10" fontId="9" fillId="0" borderId="78" xfId="0" applyNumberFormat="1" applyFont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10" fontId="9" fillId="25" borderId="34" xfId="1" applyNumberFormat="1" applyFont="1" applyFill="1" applyBorder="1" applyAlignment="1">
      <alignment horizontal="center" vertical="center" wrapText="1"/>
    </xf>
    <xf numFmtId="10" fontId="9" fillId="25" borderId="86" xfId="1" applyNumberFormat="1" applyFont="1" applyFill="1" applyBorder="1" applyAlignment="1">
      <alignment horizontal="center" vertical="center" wrapText="1"/>
    </xf>
    <xf numFmtId="10" fontId="9" fillId="25" borderId="88" xfId="1" applyNumberFormat="1" applyFont="1" applyFill="1" applyBorder="1" applyAlignment="1">
      <alignment horizontal="center" vertical="center" wrapText="1"/>
    </xf>
    <xf numFmtId="10" fontId="9" fillId="25" borderId="7" xfId="1" applyNumberFormat="1" applyFont="1" applyFill="1" applyBorder="1" applyAlignment="1">
      <alignment horizontal="center" vertical="center" wrapText="1"/>
    </xf>
    <xf numFmtId="10" fontId="9" fillId="25" borderId="87" xfId="1" applyNumberFormat="1" applyFont="1" applyFill="1" applyBorder="1" applyAlignment="1">
      <alignment horizontal="center" vertical="center" wrapText="1"/>
    </xf>
    <xf numFmtId="10" fontId="9" fillId="25" borderId="65" xfId="1" applyNumberFormat="1" applyFont="1" applyFill="1" applyBorder="1" applyAlignment="1">
      <alignment horizontal="center" vertical="center" wrapText="1"/>
    </xf>
    <xf numFmtId="10" fontId="9" fillId="0" borderId="40" xfId="0" applyNumberFormat="1" applyFont="1" applyBorder="1" applyAlignment="1">
      <alignment horizontal="center" vertical="center"/>
    </xf>
    <xf numFmtId="10" fontId="9" fillId="0" borderId="23" xfId="0" applyNumberFormat="1" applyFont="1" applyBorder="1" applyAlignment="1">
      <alignment horizontal="center" vertical="center"/>
    </xf>
    <xf numFmtId="10" fontId="9" fillId="0" borderId="24" xfId="0" applyNumberFormat="1" applyFont="1" applyBorder="1" applyAlignment="1">
      <alignment horizontal="center" vertical="center"/>
    </xf>
    <xf numFmtId="0" fontId="3" fillId="11" borderId="22" xfId="0" applyFont="1" applyFill="1" applyBorder="1" applyAlignment="1">
      <alignment horizontal="center" vertical="center"/>
    </xf>
    <xf numFmtId="0" fontId="3" fillId="11" borderId="23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0" fontId="3" fillId="11" borderId="24" xfId="0" applyFont="1" applyFill="1" applyBorder="1" applyAlignment="1">
      <alignment horizontal="center" vertical="center"/>
    </xf>
    <xf numFmtId="10" fontId="9" fillId="0" borderId="26" xfId="0" applyNumberFormat="1" applyFont="1" applyBorder="1" applyAlignment="1">
      <alignment horizontal="center" vertical="center"/>
    </xf>
    <xf numFmtId="10" fontId="9" fillId="0" borderId="9" xfId="0" applyNumberFormat="1" applyFont="1" applyBorder="1" applyAlignment="1">
      <alignment horizontal="center" vertical="center"/>
    </xf>
    <xf numFmtId="10" fontId="9" fillId="0" borderId="27" xfId="0" applyNumberFormat="1" applyFont="1" applyBorder="1" applyAlignment="1">
      <alignment horizontal="center" vertical="center"/>
    </xf>
    <xf numFmtId="0" fontId="3" fillId="11" borderId="33" xfId="0" applyFont="1" applyFill="1" applyBorder="1" applyAlignment="1">
      <alignment horizontal="center" vertical="center"/>
    </xf>
    <xf numFmtId="0" fontId="3" fillId="11" borderId="57" xfId="0" applyFont="1" applyFill="1" applyBorder="1" applyAlignment="1">
      <alignment horizontal="center" vertical="center"/>
    </xf>
    <xf numFmtId="0" fontId="3" fillId="11" borderId="58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0</xdr:colOff>
      <xdr:row>47</xdr:row>
      <xdr:rowOff>0</xdr:rowOff>
    </xdr:from>
    <xdr:to>
      <xdr:col>25</xdr:col>
      <xdr:colOff>1085176</xdr:colOff>
      <xdr:row>48</xdr:row>
      <xdr:rowOff>9525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17050" y="19754850"/>
          <a:ext cx="1085850" cy="3905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1897206</xdr:colOff>
      <xdr:row>0</xdr:row>
      <xdr:rowOff>121226</xdr:rowOff>
    </xdr:from>
    <xdr:to>
      <xdr:col>2</xdr:col>
      <xdr:colOff>305129</xdr:colOff>
      <xdr:row>0</xdr:row>
      <xdr:rowOff>1523999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97206" y="121226"/>
          <a:ext cx="2017898" cy="14027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28</xdr:col>
      <xdr:colOff>754061</xdr:colOff>
      <xdr:row>0</xdr:row>
      <xdr:rowOff>188516</xdr:rowOff>
    </xdr:from>
    <xdr:to>
      <xdr:col>32</xdr:col>
      <xdr:colOff>658811</xdr:colOff>
      <xdr:row>0</xdr:row>
      <xdr:rowOff>1398192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4369374" y="188516"/>
          <a:ext cx="4071937" cy="12096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360"/>
  <sheetViews>
    <sheetView tabSelected="1" view="pageBreakPreview" zoomScale="40" zoomScaleNormal="98" zoomScaleSheetLayoutView="40" zoomScalePageLayoutView="40" workbookViewId="0">
      <selection activeCell="N74" sqref="N74"/>
    </sheetView>
  </sheetViews>
  <sheetFormatPr defaultRowHeight="14.4" x14ac:dyDescent="0.3"/>
  <cols>
    <col min="1" max="1" width="36.5546875" style="3" customWidth="1"/>
    <col min="2" max="2" width="15.33203125" customWidth="1"/>
    <col min="3" max="4" width="15.88671875" customWidth="1"/>
    <col min="5" max="5" width="16" customWidth="1"/>
    <col min="6" max="6" width="16.44140625" customWidth="1"/>
    <col min="7" max="7" width="16.33203125" customWidth="1"/>
    <col min="8" max="8" width="16.88671875" customWidth="1"/>
    <col min="9" max="11" width="16" customWidth="1"/>
    <col min="12" max="12" width="16.33203125" customWidth="1"/>
    <col min="13" max="13" width="16.109375" customWidth="1"/>
    <col min="14" max="14" width="15.6640625" customWidth="1"/>
    <col min="15" max="15" width="15.88671875" customWidth="1"/>
    <col min="16" max="16" width="16" customWidth="1"/>
    <col min="17" max="17" width="15.88671875" customWidth="1"/>
    <col min="18" max="19" width="16" customWidth="1"/>
    <col min="20" max="20" width="16.33203125" customWidth="1"/>
    <col min="21" max="22" width="15.44140625" customWidth="1"/>
    <col min="23" max="23" width="16" customWidth="1"/>
    <col min="24" max="24" width="15.44140625" customWidth="1"/>
    <col min="25" max="25" width="16" customWidth="1"/>
    <col min="26" max="26" width="17.109375" customWidth="1"/>
    <col min="27" max="27" width="16.6640625" customWidth="1"/>
    <col min="28" max="28" width="16.5546875" customWidth="1"/>
    <col min="29" max="29" width="15.5546875" customWidth="1"/>
    <col min="30" max="30" width="14.109375" customWidth="1"/>
    <col min="31" max="31" width="13.44140625" customWidth="1"/>
    <col min="32" max="32" width="15.109375" customWidth="1"/>
    <col min="33" max="33" width="13.5546875" customWidth="1"/>
    <col min="34" max="34" width="17.44140625" customWidth="1"/>
  </cols>
  <sheetData>
    <row r="1" spans="1:37" ht="130.5" customHeight="1" x14ac:dyDescent="0.3">
      <c r="A1" s="149" t="s">
        <v>144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3"/>
      <c r="AJ1" s="3"/>
      <c r="AK1" s="3"/>
    </row>
    <row r="2" spans="1:37" ht="60" customHeight="1" thickBot="1" x14ac:dyDescent="0.35">
      <c r="A2" s="151" t="s">
        <v>151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3"/>
      <c r="AI2" s="3"/>
      <c r="AJ2" s="3"/>
      <c r="AK2" s="3"/>
    </row>
    <row r="3" spans="1:37" ht="44.25" customHeight="1" thickBot="1" x14ac:dyDescent="0.35">
      <c r="A3" s="154" t="s">
        <v>72</v>
      </c>
      <c r="B3" s="157" t="s">
        <v>46</v>
      </c>
      <c r="C3" s="160" t="s">
        <v>47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2" t="s">
        <v>60</v>
      </c>
      <c r="AD3" s="165" t="s">
        <v>1</v>
      </c>
      <c r="AE3" s="166"/>
      <c r="AF3" s="167"/>
      <c r="AG3" s="168" t="s">
        <v>2</v>
      </c>
      <c r="AH3" s="168" t="s">
        <v>49</v>
      </c>
      <c r="AI3" s="3"/>
      <c r="AJ3" s="3"/>
      <c r="AK3" s="3"/>
    </row>
    <row r="4" spans="1:37" ht="41.25" customHeight="1" thickBot="1" x14ac:dyDescent="0.35">
      <c r="A4" s="155"/>
      <c r="B4" s="158"/>
      <c r="C4" s="117">
        <v>1</v>
      </c>
      <c r="D4" s="120">
        <v>2</v>
      </c>
      <c r="E4" s="125">
        <v>3</v>
      </c>
      <c r="F4" s="125">
        <v>4</v>
      </c>
      <c r="G4" s="117">
        <v>5</v>
      </c>
      <c r="H4" s="119">
        <v>6</v>
      </c>
      <c r="I4" s="118">
        <v>7</v>
      </c>
      <c r="J4" s="118">
        <v>8</v>
      </c>
      <c r="K4" s="118">
        <v>9</v>
      </c>
      <c r="L4" s="118">
        <v>10</v>
      </c>
      <c r="M4" s="120">
        <v>11</v>
      </c>
      <c r="N4" s="121">
        <v>12</v>
      </c>
      <c r="O4" s="121">
        <v>13</v>
      </c>
      <c r="P4" s="117">
        <v>14</v>
      </c>
      <c r="Q4" s="118">
        <v>15</v>
      </c>
      <c r="R4" s="122">
        <v>16</v>
      </c>
      <c r="S4" s="118">
        <v>17</v>
      </c>
      <c r="T4" s="118">
        <v>18</v>
      </c>
      <c r="U4" s="118">
        <v>19</v>
      </c>
      <c r="V4" s="118">
        <v>20</v>
      </c>
      <c r="W4" s="119">
        <v>21</v>
      </c>
      <c r="X4" s="122">
        <v>22</v>
      </c>
      <c r="Y4" s="118">
        <v>23</v>
      </c>
      <c r="Z4" s="118">
        <v>24</v>
      </c>
      <c r="AA4" s="145">
        <v>25</v>
      </c>
      <c r="AB4" s="145">
        <v>26</v>
      </c>
      <c r="AC4" s="163"/>
      <c r="AD4" s="171" t="s">
        <v>5</v>
      </c>
      <c r="AE4" s="177" t="s">
        <v>4</v>
      </c>
      <c r="AF4" s="180" t="s">
        <v>48</v>
      </c>
      <c r="AG4" s="169"/>
      <c r="AH4" s="169"/>
      <c r="AI4" s="3"/>
      <c r="AJ4" s="3"/>
      <c r="AK4" s="3"/>
    </row>
    <row r="5" spans="1:37" ht="59.25" customHeight="1" x14ac:dyDescent="0.3">
      <c r="A5" s="155"/>
      <c r="B5" s="158"/>
      <c r="C5" s="114" t="s">
        <v>83</v>
      </c>
      <c r="D5" s="123" t="s">
        <v>98</v>
      </c>
      <c r="E5" s="123" t="s">
        <v>138</v>
      </c>
      <c r="F5" s="123" t="s">
        <v>95</v>
      </c>
      <c r="G5" s="124" t="s">
        <v>96</v>
      </c>
      <c r="H5" s="111" t="s">
        <v>125</v>
      </c>
      <c r="I5" s="109" t="s">
        <v>85</v>
      </c>
      <c r="J5" s="109" t="s">
        <v>84</v>
      </c>
      <c r="K5" s="109" t="s">
        <v>92</v>
      </c>
      <c r="L5" s="109" t="s">
        <v>97</v>
      </c>
      <c r="M5" s="109" t="s">
        <v>132</v>
      </c>
      <c r="N5" s="110" t="s">
        <v>93</v>
      </c>
      <c r="O5" s="147" t="s">
        <v>87</v>
      </c>
      <c r="P5" s="147" t="s">
        <v>88</v>
      </c>
      <c r="Q5" s="111" t="s">
        <v>127</v>
      </c>
      <c r="R5" s="110" t="s">
        <v>89</v>
      </c>
      <c r="S5" s="147" t="s">
        <v>133</v>
      </c>
      <c r="T5" s="112" t="s">
        <v>90</v>
      </c>
      <c r="U5" s="109" t="s">
        <v>68</v>
      </c>
      <c r="V5" s="113" t="s">
        <v>91</v>
      </c>
      <c r="W5" s="116" t="s">
        <v>128</v>
      </c>
      <c r="X5" s="113" t="s">
        <v>118</v>
      </c>
      <c r="Y5" s="147" t="s">
        <v>76</v>
      </c>
      <c r="Z5" s="114" t="s">
        <v>129</v>
      </c>
      <c r="AA5" s="115" t="s">
        <v>142</v>
      </c>
      <c r="AB5" s="116" t="s">
        <v>94</v>
      </c>
      <c r="AC5" s="163"/>
      <c r="AD5" s="172"/>
      <c r="AE5" s="178"/>
      <c r="AF5" s="181"/>
      <c r="AG5" s="169"/>
      <c r="AH5" s="169"/>
      <c r="AI5" s="3"/>
      <c r="AJ5" s="3"/>
      <c r="AK5" s="3"/>
    </row>
    <row r="6" spans="1:37" ht="42.75" customHeight="1" x14ac:dyDescent="0.3">
      <c r="A6" s="156"/>
      <c r="B6" s="159"/>
      <c r="C6" s="131" t="s">
        <v>61</v>
      </c>
      <c r="D6" s="132" t="s">
        <v>61</v>
      </c>
      <c r="E6" s="132" t="s">
        <v>61</v>
      </c>
      <c r="F6" s="133" t="s">
        <v>61</v>
      </c>
      <c r="G6" s="134" t="s">
        <v>61</v>
      </c>
      <c r="H6" s="135" t="s">
        <v>61</v>
      </c>
      <c r="I6" s="132" t="s">
        <v>61</v>
      </c>
      <c r="J6" s="135" t="s">
        <v>62</v>
      </c>
      <c r="K6" s="132" t="s">
        <v>61</v>
      </c>
      <c r="L6" s="132" t="s">
        <v>61</v>
      </c>
      <c r="M6" s="132" t="s">
        <v>61</v>
      </c>
      <c r="N6" s="133" t="s">
        <v>61</v>
      </c>
      <c r="O6" s="134" t="s">
        <v>61</v>
      </c>
      <c r="P6" s="134" t="s">
        <v>61</v>
      </c>
      <c r="Q6" s="136" t="s">
        <v>63</v>
      </c>
      <c r="R6" s="132" t="s">
        <v>63</v>
      </c>
      <c r="S6" s="132" t="s">
        <v>63</v>
      </c>
      <c r="T6" s="132" t="s">
        <v>64</v>
      </c>
      <c r="U6" s="132" t="s">
        <v>64</v>
      </c>
      <c r="V6" s="132" t="s">
        <v>64</v>
      </c>
      <c r="W6" s="132" t="s">
        <v>65</v>
      </c>
      <c r="X6" s="135" t="s">
        <v>65</v>
      </c>
      <c r="Y6" s="132" t="s">
        <v>65</v>
      </c>
      <c r="Z6" s="135" t="s">
        <v>78</v>
      </c>
      <c r="AA6" s="132" t="s">
        <v>78</v>
      </c>
      <c r="AB6" s="137" t="s">
        <v>78</v>
      </c>
      <c r="AC6" s="164"/>
      <c r="AD6" s="173"/>
      <c r="AE6" s="179"/>
      <c r="AF6" s="182"/>
      <c r="AG6" s="170"/>
      <c r="AH6" s="170"/>
      <c r="AI6" s="3"/>
      <c r="AJ6" s="3"/>
      <c r="AK6" s="3"/>
    </row>
    <row r="7" spans="1:37" ht="30" customHeight="1" thickBot="1" x14ac:dyDescent="0.35">
      <c r="A7" s="183" t="s">
        <v>3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5"/>
      <c r="AI7" s="3"/>
      <c r="AJ7" s="3"/>
      <c r="AK7" s="3"/>
    </row>
    <row r="8" spans="1:37" ht="30" customHeight="1" thickBot="1" x14ac:dyDescent="0.35">
      <c r="A8" s="63" t="s">
        <v>7</v>
      </c>
      <c r="B8" s="22" t="s">
        <v>8</v>
      </c>
      <c r="C8" s="53">
        <v>4.29</v>
      </c>
      <c r="D8" s="53">
        <v>4.49</v>
      </c>
      <c r="E8" s="85">
        <v>6.19</v>
      </c>
      <c r="F8" s="85">
        <v>4.3499999999999996</v>
      </c>
      <c r="G8" s="85">
        <v>3.89</v>
      </c>
      <c r="H8" s="21">
        <v>4.49</v>
      </c>
      <c r="I8" s="21">
        <v>4.49</v>
      </c>
      <c r="J8" s="21">
        <v>3.99</v>
      </c>
      <c r="K8" s="85">
        <v>3.98</v>
      </c>
      <c r="L8" s="85">
        <v>4.49</v>
      </c>
      <c r="M8" s="85">
        <v>4.9800000000000004</v>
      </c>
      <c r="N8" s="85">
        <v>4.59</v>
      </c>
      <c r="O8" s="85">
        <v>5.45</v>
      </c>
      <c r="P8" s="85">
        <v>5.75</v>
      </c>
      <c r="Q8" s="85">
        <v>4.99</v>
      </c>
      <c r="R8" s="21">
        <v>3.99</v>
      </c>
      <c r="S8" s="21">
        <v>4.49</v>
      </c>
      <c r="T8" s="85">
        <v>3.79</v>
      </c>
      <c r="U8" s="85">
        <v>6.39</v>
      </c>
      <c r="V8" s="21">
        <v>6.5</v>
      </c>
      <c r="W8" s="21">
        <v>4.59</v>
      </c>
      <c r="X8" s="21">
        <v>3.98</v>
      </c>
      <c r="Y8" s="21">
        <v>3.99</v>
      </c>
      <c r="Z8" s="85">
        <v>4.49</v>
      </c>
      <c r="AA8" s="85">
        <v>4.79</v>
      </c>
      <c r="AB8" s="85">
        <v>4.79</v>
      </c>
      <c r="AC8" s="55">
        <v>4</v>
      </c>
      <c r="AD8" s="128">
        <f>MIN(C8:AB8)</f>
        <v>3.79</v>
      </c>
      <c r="AE8" s="104">
        <f>MAX(C8:AB8)</f>
        <v>6.5</v>
      </c>
      <c r="AF8" s="105">
        <f>AE8/AD8-1</f>
        <v>0.71503957783641159</v>
      </c>
      <c r="AG8" s="34">
        <f t="shared" ref="AG8:AG26" si="0">AVERAGE(C8:AB8)</f>
        <v>4.7000000000000011</v>
      </c>
      <c r="AH8" s="31">
        <f t="shared" ref="AH8:AH26" si="1">AC8*AG8</f>
        <v>18.800000000000004</v>
      </c>
      <c r="AI8" s="12"/>
      <c r="AJ8" s="3"/>
      <c r="AK8" s="3"/>
    </row>
    <row r="9" spans="1:37" ht="30" customHeight="1" thickBot="1" x14ac:dyDescent="0.35">
      <c r="A9" s="64" t="s">
        <v>32</v>
      </c>
      <c r="B9" s="19" t="s">
        <v>8</v>
      </c>
      <c r="C9" s="53">
        <v>6.49</v>
      </c>
      <c r="D9" s="53">
        <v>7.29</v>
      </c>
      <c r="E9" s="86">
        <v>6.99</v>
      </c>
      <c r="F9" s="86">
        <v>6.69</v>
      </c>
      <c r="G9" s="86">
        <v>4.59</v>
      </c>
      <c r="H9" s="53">
        <v>4.49</v>
      </c>
      <c r="I9" s="53">
        <v>4.99</v>
      </c>
      <c r="J9" s="53">
        <v>5.99</v>
      </c>
      <c r="K9" s="86">
        <v>4.9800000000000004</v>
      </c>
      <c r="L9" s="86">
        <v>5.89</v>
      </c>
      <c r="M9" s="86">
        <v>8.7799999999999994</v>
      </c>
      <c r="N9" s="86">
        <v>6.49</v>
      </c>
      <c r="O9" s="86">
        <v>7.98</v>
      </c>
      <c r="P9" s="86">
        <v>7.45</v>
      </c>
      <c r="Q9" s="86">
        <v>5.99</v>
      </c>
      <c r="R9" s="53">
        <v>5.19</v>
      </c>
      <c r="S9" s="53">
        <v>5.29</v>
      </c>
      <c r="T9" s="86">
        <v>6.59</v>
      </c>
      <c r="U9" s="86">
        <v>5.49</v>
      </c>
      <c r="V9" s="53">
        <v>4.99</v>
      </c>
      <c r="W9" s="53">
        <v>3.99</v>
      </c>
      <c r="X9" s="53">
        <v>4.99</v>
      </c>
      <c r="Y9" s="21">
        <v>5.49</v>
      </c>
      <c r="Z9" s="86">
        <v>5.59</v>
      </c>
      <c r="AA9" s="86">
        <v>6.79</v>
      </c>
      <c r="AB9" s="86">
        <v>5.99</v>
      </c>
      <c r="AC9" s="56">
        <v>3</v>
      </c>
      <c r="AD9" s="129">
        <f t="shared" ref="AD9:AD26" si="2">MIN(C9:AB9)</f>
        <v>3.99</v>
      </c>
      <c r="AE9" s="104">
        <f t="shared" ref="AE9:AE26" si="3">MAX(C9:AB9)</f>
        <v>8.7799999999999994</v>
      </c>
      <c r="AF9" s="106">
        <f t="shared" ref="AF9:AF26" si="4">AE9/AD9-1</f>
        <v>1.2005012531328316</v>
      </c>
      <c r="AG9" s="35">
        <f t="shared" si="0"/>
        <v>5.9796153846153857</v>
      </c>
      <c r="AH9" s="32">
        <f t="shared" si="1"/>
        <v>17.938846153846157</v>
      </c>
      <c r="AI9" s="12"/>
      <c r="AJ9" s="3"/>
      <c r="AK9" s="3"/>
    </row>
    <row r="10" spans="1:37" ht="30" customHeight="1" thickBot="1" x14ac:dyDescent="0.35">
      <c r="A10" s="64" t="s">
        <v>36</v>
      </c>
      <c r="B10" s="19" t="s">
        <v>8</v>
      </c>
      <c r="C10" s="53">
        <v>3.79</v>
      </c>
      <c r="D10" s="53">
        <v>3.89</v>
      </c>
      <c r="E10" s="86">
        <v>5.39</v>
      </c>
      <c r="F10" s="86">
        <v>4.09</v>
      </c>
      <c r="G10" s="86">
        <v>3.99</v>
      </c>
      <c r="H10" s="53">
        <v>3.59</v>
      </c>
      <c r="I10" s="53">
        <v>3.49</v>
      </c>
      <c r="J10" s="53">
        <v>3.99</v>
      </c>
      <c r="K10" s="86">
        <v>3.68</v>
      </c>
      <c r="L10" s="86">
        <v>3.99</v>
      </c>
      <c r="M10" s="86">
        <v>4.68</v>
      </c>
      <c r="N10" s="86">
        <v>4.59</v>
      </c>
      <c r="O10" s="86">
        <v>4.99</v>
      </c>
      <c r="P10" s="86">
        <v>4.55</v>
      </c>
      <c r="Q10" s="86">
        <v>3.99</v>
      </c>
      <c r="R10" s="53">
        <v>4.1900000000000004</v>
      </c>
      <c r="S10" s="53">
        <v>4.29</v>
      </c>
      <c r="T10" s="86">
        <v>3.49</v>
      </c>
      <c r="U10" s="86">
        <v>4.3899999999999997</v>
      </c>
      <c r="V10" s="53">
        <v>5.39</v>
      </c>
      <c r="W10" s="53">
        <v>3.79</v>
      </c>
      <c r="X10" s="53">
        <v>3.69</v>
      </c>
      <c r="Y10" s="21">
        <v>3.89</v>
      </c>
      <c r="Z10" s="86">
        <v>3.79</v>
      </c>
      <c r="AA10" s="86">
        <v>4.3499999999999996</v>
      </c>
      <c r="AB10" s="86">
        <v>3.99</v>
      </c>
      <c r="AC10" s="57">
        <v>6</v>
      </c>
      <c r="AD10" s="129">
        <f t="shared" si="2"/>
        <v>3.49</v>
      </c>
      <c r="AE10" s="104">
        <f t="shared" si="3"/>
        <v>5.39</v>
      </c>
      <c r="AF10" s="106">
        <f t="shared" si="4"/>
        <v>0.54441260744985653</v>
      </c>
      <c r="AG10" s="35">
        <f t="shared" si="0"/>
        <v>4.1515384615384612</v>
      </c>
      <c r="AH10" s="32">
        <f t="shared" si="1"/>
        <v>24.909230769230767</v>
      </c>
      <c r="AI10" s="12"/>
      <c r="AJ10" s="3"/>
      <c r="AK10" s="3"/>
    </row>
    <row r="11" spans="1:37" ht="30" customHeight="1" thickBot="1" x14ac:dyDescent="0.35">
      <c r="A11" s="64" t="s">
        <v>9</v>
      </c>
      <c r="B11" s="19" t="s">
        <v>10</v>
      </c>
      <c r="C11" s="53">
        <v>18.489999999999998</v>
      </c>
      <c r="D11" s="53">
        <v>18.989999999999998</v>
      </c>
      <c r="E11" s="86">
        <v>18.489999999999998</v>
      </c>
      <c r="F11" s="86">
        <v>18.29</v>
      </c>
      <c r="G11" s="86">
        <v>18.989999999999998</v>
      </c>
      <c r="H11" s="53">
        <v>18.54</v>
      </c>
      <c r="I11" s="53">
        <v>18.989999999999998</v>
      </c>
      <c r="J11" s="53">
        <v>18.989999999999998</v>
      </c>
      <c r="K11" s="86">
        <v>18.98</v>
      </c>
      <c r="L11" s="86">
        <v>17.989999999999998</v>
      </c>
      <c r="M11" s="86">
        <v>18.98</v>
      </c>
      <c r="N11" s="86">
        <v>19.489999999999998</v>
      </c>
      <c r="O11" s="86">
        <v>17.98</v>
      </c>
      <c r="P11" s="86">
        <v>21.45</v>
      </c>
      <c r="Q11" s="86">
        <v>18.989999999999998</v>
      </c>
      <c r="R11" s="53">
        <v>18.989999999999998</v>
      </c>
      <c r="S11" s="53">
        <v>20.29</v>
      </c>
      <c r="T11" s="86">
        <v>18.28</v>
      </c>
      <c r="U11" s="86">
        <v>18.489999999999998</v>
      </c>
      <c r="V11" s="53">
        <v>18.489999999999998</v>
      </c>
      <c r="W11" s="53">
        <v>19.489999999999998</v>
      </c>
      <c r="X11" s="53">
        <v>18.989999999999998</v>
      </c>
      <c r="Y11" s="85">
        <v>19.989999999999998</v>
      </c>
      <c r="Z11" s="86">
        <v>18.29</v>
      </c>
      <c r="AA11" s="86">
        <v>17.899999999999999</v>
      </c>
      <c r="AB11" s="86">
        <v>18.989999999999998</v>
      </c>
      <c r="AC11" s="56">
        <v>4</v>
      </c>
      <c r="AD11" s="129">
        <f t="shared" si="2"/>
        <v>17.899999999999999</v>
      </c>
      <c r="AE11" s="104">
        <f t="shared" si="3"/>
        <v>21.45</v>
      </c>
      <c r="AF11" s="106">
        <f t="shared" si="4"/>
        <v>0.1983240223463687</v>
      </c>
      <c r="AG11" s="35">
        <f t="shared" si="0"/>
        <v>18.916153846153851</v>
      </c>
      <c r="AH11" s="32">
        <f t="shared" si="1"/>
        <v>75.664615384615402</v>
      </c>
      <c r="AI11" s="12"/>
      <c r="AJ11" s="3"/>
      <c r="AK11" s="3"/>
    </row>
    <row r="12" spans="1:37" ht="30" customHeight="1" thickBot="1" x14ac:dyDescent="0.35">
      <c r="A12" s="64" t="s">
        <v>11</v>
      </c>
      <c r="B12" s="20" t="s">
        <v>8</v>
      </c>
      <c r="C12" s="53">
        <v>6.99</v>
      </c>
      <c r="D12" s="53">
        <v>4.29</v>
      </c>
      <c r="E12" s="86">
        <v>5.19</v>
      </c>
      <c r="F12" s="86">
        <v>3.55</v>
      </c>
      <c r="G12" s="86">
        <v>3.29</v>
      </c>
      <c r="H12" s="53">
        <v>3.39</v>
      </c>
      <c r="I12" s="53">
        <v>4.79</v>
      </c>
      <c r="J12" s="53">
        <v>3.99</v>
      </c>
      <c r="K12" s="86">
        <v>3.38</v>
      </c>
      <c r="L12" s="86">
        <v>3.69</v>
      </c>
      <c r="M12" s="86">
        <v>4.88</v>
      </c>
      <c r="N12" s="86">
        <v>7.69</v>
      </c>
      <c r="O12" s="86">
        <v>6.98</v>
      </c>
      <c r="P12" s="86">
        <v>5.55</v>
      </c>
      <c r="Q12" s="86">
        <v>3.65</v>
      </c>
      <c r="R12" s="53">
        <v>3.79</v>
      </c>
      <c r="S12" s="53">
        <v>3.69</v>
      </c>
      <c r="T12" s="86">
        <v>3.65</v>
      </c>
      <c r="U12" s="86">
        <v>6.69</v>
      </c>
      <c r="V12" s="53">
        <v>5.19</v>
      </c>
      <c r="W12" s="53">
        <v>3.49</v>
      </c>
      <c r="X12" s="53">
        <v>2.98</v>
      </c>
      <c r="Y12" s="21">
        <v>3.79</v>
      </c>
      <c r="Z12" s="86">
        <v>3.69</v>
      </c>
      <c r="AA12" s="86">
        <v>3.39</v>
      </c>
      <c r="AB12" s="86">
        <v>3.75</v>
      </c>
      <c r="AC12" s="58">
        <v>3</v>
      </c>
      <c r="AD12" s="129">
        <f t="shared" si="2"/>
        <v>2.98</v>
      </c>
      <c r="AE12" s="104">
        <f t="shared" si="3"/>
        <v>7.69</v>
      </c>
      <c r="AF12" s="106">
        <f t="shared" si="4"/>
        <v>1.5805369127516782</v>
      </c>
      <c r="AG12" s="35">
        <f t="shared" si="0"/>
        <v>4.4384615384615396</v>
      </c>
      <c r="AH12" s="32">
        <f t="shared" si="1"/>
        <v>13.31538461538462</v>
      </c>
      <c r="AI12" s="12"/>
      <c r="AJ12" s="3"/>
      <c r="AK12" s="3"/>
    </row>
    <row r="13" spans="1:37" ht="30" customHeight="1" thickBot="1" x14ac:dyDescent="0.35">
      <c r="A13" s="64" t="s">
        <v>53</v>
      </c>
      <c r="B13" s="20" t="s">
        <v>31</v>
      </c>
      <c r="C13" s="86">
        <v>1.69</v>
      </c>
      <c r="D13" s="86">
        <v>1.93</v>
      </c>
      <c r="E13" s="86">
        <v>1.89</v>
      </c>
      <c r="F13" s="86">
        <v>2.39</v>
      </c>
      <c r="G13" s="86">
        <v>1.19</v>
      </c>
      <c r="H13" s="53">
        <v>1.19</v>
      </c>
      <c r="I13" s="53">
        <v>1.0900000000000001</v>
      </c>
      <c r="J13" s="53">
        <v>1.49</v>
      </c>
      <c r="K13" s="86">
        <v>1.28</v>
      </c>
      <c r="L13" s="86">
        <v>1.49</v>
      </c>
      <c r="M13" s="86">
        <v>1.68</v>
      </c>
      <c r="N13" s="86">
        <v>1.79</v>
      </c>
      <c r="O13" s="86">
        <v>1.68</v>
      </c>
      <c r="P13" s="86" t="s">
        <v>150</v>
      </c>
      <c r="Q13" s="86">
        <v>1.75</v>
      </c>
      <c r="R13" s="53">
        <v>1.69</v>
      </c>
      <c r="S13" s="53">
        <v>1.69</v>
      </c>
      <c r="T13" s="86">
        <v>1.98</v>
      </c>
      <c r="U13" s="86">
        <v>1.0900000000000001</v>
      </c>
      <c r="V13" s="53">
        <v>1.69</v>
      </c>
      <c r="W13" s="53">
        <v>2.29</v>
      </c>
      <c r="X13" s="53">
        <v>1.59</v>
      </c>
      <c r="Y13" s="21">
        <v>1.19</v>
      </c>
      <c r="Z13" s="86">
        <v>1.1599999999999999</v>
      </c>
      <c r="AA13" s="86">
        <v>1.35</v>
      </c>
      <c r="AB13" s="86">
        <v>1.69</v>
      </c>
      <c r="AC13" s="58">
        <v>8</v>
      </c>
      <c r="AD13" s="129">
        <f t="shared" si="2"/>
        <v>1.0900000000000001</v>
      </c>
      <c r="AE13" s="104">
        <f t="shared" si="3"/>
        <v>2.39</v>
      </c>
      <c r="AF13" s="106">
        <f t="shared" si="4"/>
        <v>1.1926605504587156</v>
      </c>
      <c r="AG13" s="35">
        <f t="shared" si="0"/>
        <v>1.5975999999999999</v>
      </c>
      <c r="AH13" s="32">
        <f>AC13*AG13</f>
        <v>12.780799999999999</v>
      </c>
      <c r="AI13" s="12"/>
      <c r="AJ13" s="3"/>
      <c r="AK13" s="3"/>
    </row>
    <row r="14" spans="1:37" ht="30" customHeight="1" thickBot="1" x14ac:dyDescent="0.35">
      <c r="A14" s="64" t="s">
        <v>12</v>
      </c>
      <c r="B14" s="20" t="s">
        <v>8</v>
      </c>
      <c r="C14" s="53">
        <v>7.69</v>
      </c>
      <c r="D14" s="53">
        <v>6.45</v>
      </c>
      <c r="E14" s="86">
        <v>6.99</v>
      </c>
      <c r="F14" s="86">
        <v>6.98</v>
      </c>
      <c r="G14" s="86">
        <v>6.59</v>
      </c>
      <c r="H14" s="53">
        <v>4.9800000000000004</v>
      </c>
      <c r="I14" s="53">
        <v>6.49</v>
      </c>
      <c r="J14" s="53">
        <v>5.99</v>
      </c>
      <c r="K14" s="86">
        <v>4.78</v>
      </c>
      <c r="L14" s="86">
        <v>6.79</v>
      </c>
      <c r="M14" s="86">
        <v>6.48</v>
      </c>
      <c r="N14" s="86">
        <v>8.99</v>
      </c>
      <c r="O14" s="86">
        <v>7.98</v>
      </c>
      <c r="P14" s="86">
        <v>5.49</v>
      </c>
      <c r="Q14" s="86">
        <v>4.49</v>
      </c>
      <c r="R14" s="53">
        <v>7.49</v>
      </c>
      <c r="S14" s="53">
        <v>5.79</v>
      </c>
      <c r="T14" s="86">
        <v>6.89</v>
      </c>
      <c r="U14" s="86">
        <v>6.99</v>
      </c>
      <c r="V14" s="53">
        <v>6.99</v>
      </c>
      <c r="W14" s="53">
        <v>3.99</v>
      </c>
      <c r="X14" s="53">
        <v>3.99</v>
      </c>
      <c r="Y14" s="21">
        <v>6.99</v>
      </c>
      <c r="Z14" s="86">
        <v>4.99</v>
      </c>
      <c r="AA14" s="86">
        <v>5.49</v>
      </c>
      <c r="AB14" s="86">
        <v>6.9</v>
      </c>
      <c r="AC14" s="58">
        <v>4</v>
      </c>
      <c r="AD14" s="129">
        <f t="shared" si="2"/>
        <v>3.99</v>
      </c>
      <c r="AE14" s="104">
        <f t="shared" si="3"/>
        <v>8.99</v>
      </c>
      <c r="AF14" s="106">
        <f t="shared" si="4"/>
        <v>1.2531328320802007</v>
      </c>
      <c r="AG14" s="35">
        <f t="shared" si="0"/>
        <v>6.2946153846153869</v>
      </c>
      <c r="AH14" s="32">
        <f t="shared" si="1"/>
        <v>25.178461538461548</v>
      </c>
      <c r="AI14" s="12"/>
      <c r="AJ14" s="3"/>
      <c r="AK14" s="3"/>
    </row>
    <row r="15" spans="1:37" ht="30" customHeight="1" thickBot="1" x14ac:dyDescent="0.35">
      <c r="A15" s="64" t="s">
        <v>13</v>
      </c>
      <c r="B15" s="20" t="s">
        <v>8</v>
      </c>
      <c r="C15" s="53">
        <v>4.99</v>
      </c>
      <c r="D15" s="53">
        <v>5.63</v>
      </c>
      <c r="E15" s="86">
        <v>5.99</v>
      </c>
      <c r="F15" s="86">
        <v>4.28</v>
      </c>
      <c r="G15" s="86">
        <v>4.99</v>
      </c>
      <c r="H15" s="53">
        <v>5.99</v>
      </c>
      <c r="I15" s="53">
        <v>4.79</v>
      </c>
      <c r="J15" s="53">
        <v>6.99</v>
      </c>
      <c r="K15" s="86">
        <v>4.78</v>
      </c>
      <c r="L15" s="86">
        <v>4.99</v>
      </c>
      <c r="M15" s="86">
        <v>6.88</v>
      </c>
      <c r="N15" s="86">
        <v>7.59</v>
      </c>
      <c r="O15" s="86">
        <v>5.98</v>
      </c>
      <c r="P15" s="86">
        <v>5.45</v>
      </c>
      <c r="Q15" s="86">
        <v>5.69</v>
      </c>
      <c r="R15" s="53">
        <v>6.99</v>
      </c>
      <c r="S15" s="53">
        <v>4.99</v>
      </c>
      <c r="T15" s="86">
        <v>4.95</v>
      </c>
      <c r="U15" s="86">
        <v>5.99</v>
      </c>
      <c r="V15" s="53">
        <v>5.99</v>
      </c>
      <c r="W15" s="53">
        <v>4.99</v>
      </c>
      <c r="X15" s="53">
        <v>4.99</v>
      </c>
      <c r="Y15" s="21">
        <v>4.8899999999999997</v>
      </c>
      <c r="Z15" s="86">
        <v>4.79</v>
      </c>
      <c r="AA15" s="86">
        <v>3.99</v>
      </c>
      <c r="AB15" s="86">
        <v>4.99</v>
      </c>
      <c r="AC15" s="58">
        <v>3</v>
      </c>
      <c r="AD15" s="129">
        <f t="shared" si="2"/>
        <v>3.99</v>
      </c>
      <c r="AE15" s="104">
        <f t="shared" si="3"/>
        <v>7.59</v>
      </c>
      <c r="AF15" s="106">
        <f t="shared" si="4"/>
        <v>0.90225563909774431</v>
      </c>
      <c r="AG15" s="35">
        <f t="shared" si="0"/>
        <v>5.483076923076923</v>
      </c>
      <c r="AH15" s="32">
        <f t="shared" si="1"/>
        <v>16.44923076923077</v>
      </c>
      <c r="AI15" s="12"/>
      <c r="AJ15" s="3"/>
      <c r="AK15" s="3"/>
    </row>
    <row r="16" spans="1:37" ht="30" customHeight="1" thickBot="1" x14ac:dyDescent="0.35">
      <c r="A16" s="64" t="s">
        <v>79</v>
      </c>
      <c r="B16" s="20" t="s">
        <v>37</v>
      </c>
      <c r="C16" s="86" t="s">
        <v>150</v>
      </c>
      <c r="D16" s="86">
        <v>21.65</v>
      </c>
      <c r="E16" s="86">
        <v>20.99</v>
      </c>
      <c r="F16" s="86">
        <v>20.98</v>
      </c>
      <c r="G16" s="86">
        <v>18.989999999999998</v>
      </c>
      <c r="H16" s="53">
        <v>18.989999999999998</v>
      </c>
      <c r="I16" s="53">
        <v>18.989999999999998</v>
      </c>
      <c r="J16" s="86">
        <v>26.99</v>
      </c>
      <c r="K16" s="86">
        <v>19.98</v>
      </c>
      <c r="L16" s="86">
        <v>17.989999999999998</v>
      </c>
      <c r="M16" s="86">
        <v>22.98</v>
      </c>
      <c r="N16" s="86">
        <v>24.9</v>
      </c>
      <c r="O16" s="86">
        <v>22.9</v>
      </c>
      <c r="P16" s="86">
        <v>20.75</v>
      </c>
      <c r="Q16" s="86">
        <v>16.989999999999998</v>
      </c>
      <c r="R16" s="86">
        <v>23.99</v>
      </c>
      <c r="S16" s="86">
        <v>16.989999999999998</v>
      </c>
      <c r="T16" s="86">
        <v>15.9</v>
      </c>
      <c r="U16" s="86" t="s">
        <v>150</v>
      </c>
      <c r="V16" s="53">
        <v>20.99</v>
      </c>
      <c r="W16" s="53">
        <v>16.989999999999998</v>
      </c>
      <c r="X16" s="53">
        <v>16.989999999999998</v>
      </c>
      <c r="Y16" s="21">
        <v>18.489999999999998</v>
      </c>
      <c r="Z16" s="86">
        <v>19.29</v>
      </c>
      <c r="AA16" s="86">
        <v>19.899999999999999</v>
      </c>
      <c r="AB16" s="86">
        <v>17.989999999999998</v>
      </c>
      <c r="AC16" s="59">
        <v>2</v>
      </c>
      <c r="AD16" s="129">
        <f t="shared" si="2"/>
        <v>15.9</v>
      </c>
      <c r="AE16" s="104">
        <f t="shared" si="3"/>
        <v>26.99</v>
      </c>
      <c r="AF16" s="106">
        <f t="shared" si="4"/>
        <v>0.6974842767295597</v>
      </c>
      <c r="AG16" s="35">
        <f t="shared" si="0"/>
        <v>20.06625</v>
      </c>
      <c r="AH16" s="32">
        <f t="shared" si="1"/>
        <v>40.1325</v>
      </c>
      <c r="AI16" s="12"/>
      <c r="AJ16" s="3"/>
      <c r="AK16" s="3"/>
    </row>
    <row r="17" spans="1:37" ht="30" customHeight="1" thickBot="1" x14ac:dyDescent="0.35">
      <c r="A17" s="64" t="s">
        <v>14</v>
      </c>
      <c r="B17" s="20" t="s">
        <v>8</v>
      </c>
      <c r="C17" s="53">
        <v>40</v>
      </c>
      <c r="D17" s="53">
        <v>41.25</v>
      </c>
      <c r="E17" s="86">
        <v>39.99</v>
      </c>
      <c r="F17" s="86">
        <v>30.98</v>
      </c>
      <c r="G17" s="86">
        <v>26.99</v>
      </c>
      <c r="H17" s="53">
        <v>39.99</v>
      </c>
      <c r="I17" s="53">
        <v>33.9</v>
      </c>
      <c r="J17" s="53">
        <v>40.9</v>
      </c>
      <c r="K17" s="86">
        <v>26.5</v>
      </c>
      <c r="L17" s="86">
        <v>34.29</v>
      </c>
      <c r="M17" s="86">
        <v>34.799999999999997</v>
      </c>
      <c r="N17" s="86">
        <v>40.9</v>
      </c>
      <c r="O17" s="86">
        <v>39.9</v>
      </c>
      <c r="P17" s="86">
        <v>45.8</v>
      </c>
      <c r="Q17" s="86">
        <v>38.99</v>
      </c>
      <c r="R17" s="53">
        <v>42.9</v>
      </c>
      <c r="S17" s="53">
        <v>39.99</v>
      </c>
      <c r="T17" s="86">
        <v>29.9</v>
      </c>
      <c r="U17" s="86">
        <v>42.9</v>
      </c>
      <c r="V17" s="53">
        <v>39.99</v>
      </c>
      <c r="W17" s="53">
        <v>29.99</v>
      </c>
      <c r="X17" s="53">
        <v>33.69</v>
      </c>
      <c r="Y17" s="21">
        <v>39</v>
      </c>
      <c r="Z17" s="86">
        <v>39.99</v>
      </c>
      <c r="AA17" s="86">
        <v>39.9</v>
      </c>
      <c r="AB17" s="86">
        <v>36</v>
      </c>
      <c r="AC17" s="59">
        <v>0.2</v>
      </c>
      <c r="AD17" s="129">
        <f t="shared" si="2"/>
        <v>26.5</v>
      </c>
      <c r="AE17" s="104">
        <f t="shared" si="3"/>
        <v>45.8</v>
      </c>
      <c r="AF17" s="106">
        <f t="shared" si="4"/>
        <v>0.72830188679245267</v>
      </c>
      <c r="AG17" s="35">
        <f t="shared" si="0"/>
        <v>37.285769230769226</v>
      </c>
      <c r="AH17" s="32">
        <f t="shared" si="1"/>
        <v>7.4571538461538456</v>
      </c>
      <c r="AI17" s="12"/>
      <c r="AJ17" s="3"/>
      <c r="AK17" s="3"/>
    </row>
    <row r="18" spans="1:37" ht="30" customHeight="1" thickBot="1" x14ac:dyDescent="0.35">
      <c r="A18" s="64" t="s">
        <v>15</v>
      </c>
      <c r="B18" s="20" t="s">
        <v>16</v>
      </c>
      <c r="C18" s="53">
        <v>8.99</v>
      </c>
      <c r="D18" s="53">
        <v>8.75</v>
      </c>
      <c r="E18" s="86">
        <v>9.49</v>
      </c>
      <c r="F18" s="86">
        <v>8.69</v>
      </c>
      <c r="G18" s="86">
        <v>8.4499999999999993</v>
      </c>
      <c r="H18" s="53">
        <v>7.89</v>
      </c>
      <c r="I18" s="53">
        <v>8.99</v>
      </c>
      <c r="J18" s="53">
        <v>9.99</v>
      </c>
      <c r="K18" s="86">
        <v>8.85</v>
      </c>
      <c r="L18" s="86">
        <v>8.89</v>
      </c>
      <c r="M18" s="86">
        <v>10.38</v>
      </c>
      <c r="N18" s="86">
        <v>9.7899999999999991</v>
      </c>
      <c r="O18" s="86">
        <v>10.98</v>
      </c>
      <c r="P18" s="86">
        <v>9.59</v>
      </c>
      <c r="Q18" s="86">
        <v>9.99</v>
      </c>
      <c r="R18" s="53">
        <v>9.49</v>
      </c>
      <c r="S18" s="53">
        <v>8.99</v>
      </c>
      <c r="T18" s="86">
        <v>8.89</v>
      </c>
      <c r="U18" s="86">
        <v>9.2899999999999991</v>
      </c>
      <c r="V18" s="53">
        <v>10.99</v>
      </c>
      <c r="W18" s="53">
        <v>7.99</v>
      </c>
      <c r="X18" s="53">
        <v>7.69</v>
      </c>
      <c r="Y18" s="21">
        <v>8.49</v>
      </c>
      <c r="Z18" s="86">
        <v>7.79</v>
      </c>
      <c r="AA18" s="86">
        <v>8.99</v>
      </c>
      <c r="AB18" s="86">
        <v>8.99</v>
      </c>
      <c r="AC18" s="58">
        <v>3</v>
      </c>
      <c r="AD18" s="129">
        <f t="shared" si="2"/>
        <v>7.69</v>
      </c>
      <c r="AE18" s="104">
        <f t="shared" si="3"/>
        <v>10.99</v>
      </c>
      <c r="AF18" s="106">
        <f t="shared" si="4"/>
        <v>0.42912873862158651</v>
      </c>
      <c r="AG18" s="35">
        <f t="shared" si="0"/>
        <v>9.1269230769230791</v>
      </c>
      <c r="AH18" s="32">
        <f t="shared" si="1"/>
        <v>27.380769230769239</v>
      </c>
      <c r="AI18" s="12"/>
      <c r="AJ18" s="3"/>
      <c r="AK18" s="3"/>
    </row>
    <row r="19" spans="1:37" ht="30" customHeight="1" thickBot="1" x14ac:dyDescent="0.35">
      <c r="A19" s="64" t="s">
        <v>17</v>
      </c>
      <c r="B19" s="20" t="s">
        <v>18</v>
      </c>
      <c r="C19" s="53">
        <v>8.09</v>
      </c>
      <c r="D19" s="53">
        <v>7.85</v>
      </c>
      <c r="E19" s="86">
        <v>8.7899999999999991</v>
      </c>
      <c r="F19" s="86">
        <v>7.19</v>
      </c>
      <c r="G19" s="86">
        <v>6.89</v>
      </c>
      <c r="H19" s="53">
        <v>6.79</v>
      </c>
      <c r="I19" s="53">
        <v>8.19</v>
      </c>
      <c r="J19" s="53">
        <v>6.79</v>
      </c>
      <c r="K19" s="86">
        <v>6.58</v>
      </c>
      <c r="L19" s="86">
        <v>7.59</v>
      </c>
      <c r="M19" s="86">
        <v>8.58</v>
      </c>
      <c r="N19" s="86">
        <v>8.49</v>
      </c>
      <c r="O19" s="86">
        <v>9.98</v>
      </c>
      <c r="P19" s="86">
        <v>8.69</v>
      </c>
      <c r="Q19" s="86">
        <v>7.19</v>
      </c>
      <c r="R19" s="53">
        <v>7.49</v>
      </c>
      <c r="S19" s="53">
        <v>7.29</v>
      </c>
      <c r="T19" s="86">
        <v>7.09</v>
      </c>
      <c r="U19" s="86">
        <v>7.79</v>
      </c>
      <c r="V19" s="53">
        <v>8.7899999999999991</v>
      </c>
      <c r="W19" s="53">
        <v>6.69</v>
      </c>
      <c r="X19" s="86">
        <v>6.99</v>
      </c>
      <c r="Y19" s="21">
        <v>6.49</v>
      </c>
      <c r="Z19" s="86">
        <v>6.99</v>
      </c>
      <c r="AA19" s="86">
        <v>7.85</v>
      </c>
      <c r="AB19" s="86">
        <v>6.49</v>
      </c>
      <c r="AC19" s="58">
        <v>10</v>
      </c>
      <c r="AD19" s="129">
        <f t="shared" si="2"/>
        <v>6.49</v>
      </c>
      <c r="AE19" s="104">
        <f t="shared" si="3"/>
        <v>9.98</v>
      </c>
      <c r="AF19" s="106">
        <f t="shared" si="4"/>
        <v>0.53775038520801233</v>
      </c>
      <c r="AG19" s="35">
        <f t="shared" si="0"/>
        <v>7.6011538461538457</v>
      </c>
      <c r="AH19" s="32">
        <f t="shared" si="1"/>
        <v>76.011538461538464</v>
      </c>
      <c r="AI19" s="12"/>
      <c r="AJ19" s="3"/>
      <c r="AK19" s="3"/>
    </row>
    <row r="20" spans="1:37" ht="30" customHeight="1" thickBot="1" x14ac:dyDescent="0.35">
      <c r="A20" s="64" t="s">
        <v>19</v>
      </c>
      <c r="B20" s="20" t="s">
        <v>77</v>
      </c>
      <c r="C20" s="53">
        <v>1.99</v>
      </c>
      <c r="D20" s="53">
        <v>2.99</v>
      </c>
      <c r="E20" s="86">
        <v>3.19</v>
      </c>
      <c r="F20" s="86">
        <v>2.27</v>
      </c>
      <c r="G20" s="86">
        <v>1.99</v>
      </c>
      <c r="H20" s="53">
        <v>2.1800000000000002</v>
      </c>
      <c r="I20" s="53">
        <v>2.4900000000000002</v>
      </c>
      <c r="J20" s="53">
        <v>2.29</v>
      </c>
      <c r="K20" s="86">
        <v>2.15</v>
      </c>
      <c r="L20" s="86">
        <v>2.4900000000000002</v>
      </c>
      <c r="M20" s="86">
        <v>3.78</v>
      </c>
      <c r="N20" s="86">
        <v>3.09</v>
      </c>
      <c r="O20" s="86">
        <v>2.98</v>
      </c>
      <c r="P20" s="86">
        <v>2.79</v>
      </c>
      <c r="Q20" s="86">
        <v>2.39</v>
      </c>
      <c r="R20" s="53">
        <v>2.29</v>
      </c>
      <c r="S20" s="53">
        <v>2.29</v>
      </c>
      <c r="T20" s="86">
        <v>3.15</v>
      </c>
      <c r="U20" s="86">
        <v>2.99</v>
      </c>
      <c r="V20" s="53">
        <v>3.19</v>
      </c>
      <c r="W20" s="53">
        <v>2.19</v>
      </c>
      <c r="X20" s="53">
        <v>1.99</v>
      </c>
      <c r="Y20" s="21">
        <v>1.99</v>
      </c>
      <c r="Z20" s="86">
        <v>2.69</v>
      </c>
      <c r="AA20" s="86">
        <v>2.4500000000000002</v>
      </c>
      <c r="AB20" s="86">
        <v>2.39</v>
      </c>
      <c r="AC20" s="58">
        <v>6</v>
      </c>
      <c r="AD20" s="129">
        <f t="shared" si="2"/>
        <v>1.99</v>
      </c>
      <c r="AE20" s="104">
        <f t="shared" si="3"/>
        <v>3.78</v>
      </c>
      <c r="AF20" s="106">
        <f t="shared" si="4"/>
        <v>0.89949748743718594</v>
      </c>
      <c r="AG20" s="35">
        <f t="shared" si="0"/>
        <v>2.5642307692307691</v>
      </c>
      <c r="AH20" s="32">
        <f t="shared" si="1"/>
        <v>15.385384615384615</v>
      </c>
      <c r="AI20" s="12"/>
      <c r="AJ20" s="3"/>
      <c r="AK20" s="3"/>
    </row>
    <row r="21" spans="1:37" ht="30" customHeight="1" thickBot="1" x14ac:dyDescent="0.35">
      <c r="A21" s="64" t="s">
        <v>43</v>
      </c>
      <c r="B21" s="20" t="s">
        <v>66</v>
      </c>
      <c r="C21" s="53">
        <v>4.8499999999999996</v>
      </c>
      <c r="D21" s="53">
        <v>5.39</v>
      </c>
      <c r="E21" s="86">
        <v>5.19</v>
      </c>
      <c r="F21" s="86">
        <v>4.99</v>
      </c>
      <c r="G21" s="86">
        <v>4.8899999999999997</v>
      </c>
      <c r="H21" s="53">
        <v>4.79</v>
      </c>
      <c r="I21" s="53">
        <v>5.49</v>
      </c>
      <c r="J21" s="53">
        <v>5.29</v>
      </c>
      <c r="K21" s="86">
        <v>4.4800000000000004</v>
      </c>
      <c r="L21" s="86">
        <v>4.99</v>
      </c>
      <c r="M21" s="86">
        <v>5.68</v>
      </c>
      <c r="N21" s="86">
        <v>4.59</v>
      </c>
      <c r="O21" s="86">
        <v>5.99</v>
      </c>
      <c r="P21" s="86" t="s">
        <v>150</v>
      </c>
      <c r="Q21" s="86">
        <v>5.85</v>
      </c>
      <c r="R21" s="53">
        <v>4.49</v>
      </c>
      <c r="S21" s="53">
        <v>4.8899999999999997</v>
      </c>
      <c r="T21" s="86">
        <v>5.69</v>
      </c>
      <c r="U21" s="86">
        <v>5.99</v>
      </c>
      <c r="V21" s="53">
        <v>6.59</v>
      </c>
      <c r="W21" s="86">
        <v>4.6900000000000004</v>
      </c>
      <c r="X21" s="53">
        <v>4.8899999999999997</v>
      </c>
      <c r="Y21" s="21">
        <v>3.99</v>
      </c>
      <c r="Z21" s="86">
        <v>4.49</v>
      </c>
      <c r="AA21" s="86">
        <v>5.99</v>
      </c>
      <c r="AB21" s="86">
        <v>4.99</v>
      </c>
      <c r="AC21" s="58">
        <v>9</v>
      </c>
      <c r="AD21" s="129">
        <f t="shared" si="2"/>
        <v>3.99</v>
      </c>
      <c r="AE21" s="104">
        <f t="shared" si="3"/>
        <v>6.59</v>
      </c>
      <c r="AF21" s="106">
        <f t="shared" si="4"/>
        <v>0.65162907268170422</v>
      </c>
      <c r="AG21" s="35">
        <f t="shared" si="0"/>
        <v>5.1659999999999995</v>
      </c>
      <c r="AH21" s="32">
        <f t="shared" si="1"/>
        <v>46.493999999999993</v>
      </c>
      <c r="AI21" s="12"/>
      <c r="AJ21" s="3"/>
      <c r="AK21" s="3"/>
    </row>
    <row r="22" spans="1:37" ht="30" customHeight="1" thickBot="1" x14ac:dyDescent="0.35">
      <c r="A22" s="64" t="s">
        <v>20</v>
      </c>
      <c r="B22" s="20" t="s">
        <v>8</v>
      </c>
      <c r="C22" s="53">
        <v>39.89</v>
      </c>
      <c r="D22" s="53">
        <v>36.99</v>
      </c>
      <c r="E22" s="86">
        <v>39.99</v>
      </c>
      <c r="F22" s="86">
        <v>36.9</v>
      </c>
      <c r="G22" s="86">
        <v>39.9</v>
      </c>
      <c r="H22" s="53">
        <v>36.380000000000003</v>
      </c>
      <c r="I22" s="53">
        <v>34.9</v>
      </c>
      <c r="J22" s="53">
        <v>35.99</v>
      </c>
      <c r="K22" s="86">
        <v>38.979999999999997</v>
      </c>
      <c r="L22" s="86">
        <v>41.99</v>
      </c>
      <c r="M22" s="86">
        <v>42.98</v>
      </c>
      <c r="N22" s="86">
        <v>46.9</v>
      </c>
      <c r="O22" s="86">
        <v>34.9</v>
      </c>
      <c r="P22" s="86">
        <v>42.9</v>
      </c>
      <c r="Q22" s="86">
        <v>34.99</v>
      </c>
      <c r="R22" s="53">
        <v>37.99</v>
      </c>
      <c r="S22" s="53">
        <v>34.99</v>
      </c>
      <c r="T22" s="86">
        <v>47.9</v>
      </c>
      <c r="U22" s="143">
        <v>42.9</v>
      </c>
      <c r="V22" s="53">
        <v>39.99</v>
      </c>
      <c r="W22" s="53">
        <v>34.99</v>
      </c>
      <c r="X22" s="53">
        <v>35.15</v>
      </c>
      <c r="Y22" s="21">
        <v>33.99</v>
      </c>
      <c r="Z22" s="86">
        <v>32.39</v>
      </c>
      <c r="AA22" s="86">
        <v>38.9</v>
      </c>
      <c r="AB22" s="86">
        <v>32.99</v>
      </c>
      <c r="AC22" s="58">
        <v>2</v>
      </c>
      <c r="AD22" s="129">
        <f t="shared" si="2"/>
        <v>32.39</v>
      </c>
      <c r="AE22" s="104">
        <f t="shared" si="3"/>
        <v>47.9</v>
      </c>
      <c r="AF22" s="106">
        <f t="shared" si="4"/>
        <v>0.47885149737573318</v>
      </c>
      <c r="AG22" s="35">
        <f t="shared" si="0"/>
        <v>38.336923076923078</v>
      </c>
      <c r="AH22" s="32">
        <f t="shared" si="1"/>
        <v>76.673846153846156</v>
      </c>
      <c r="AI22" s="12"/>
      <c r="AJ22" s="3"/>
      <c r="AK22" s="3"/>
    </row>
    <row r="23" spans="1:37" ht="30" customHeight="1" thickBot="1" x14ac:dyDescent="0.35">
      <c r="A23" s="65" t="s">
        <v>33</v>
      </c>
      <c r="B23" s="20" t="s">
        <v>8</v>
      </c>
      <c r="C23" s="53">
        <v>40.89</v>
      </c>
      <c r="D23" s="53">
        <v>25.89</v>
      </c>
      <c r="E23" s="86">
        <v>25.99</v>
      </c>
      <c r="F23" s="86">
        <v>26.9</v>
      </c>
      <c r="G23" s="86">
        <v>25.5</v>
      </c>
      <c r="H23" s="53">
        <v>24.99</v>
      </c>
      <c r="I23" s="53">
        <v>26.9</v>
      </c>
      <c r="J23" s="53">
        <v>26.99</v>
      </c>
      <c r="K23" s="86">
        <v>25.48</v>
      </c>
      <c r="L23" s="86">
        <v>26</v>
      </c>
      <c r="M23" s="86">
        <v>27.58</v>
      </c>
      <c r="N23" s="86">
        <v>28.59</v>
      </c>
      <c r="O23" s="86">
        <v>26.9</v>
      </c>
      <c r="P23" s="86">
        <v>41.9</v>
      </c>
      <c r="Q23" s="86">
        <v>23.99</v>
      </c>
      <c r="R23" s="53">
        <v>23</v>
      </c>
      <c r="S23" s="53">
        <v>23</v>
      </c>
      <c r="T23" s="86">
        <v>26.79</v>
      </c>
      <c r="U23" s="86">
        <v>39.9</v>
      </c>
      <c r="V23" s="53">
        <v>25.99</v>
      </c>
      <c r="W23" s="53">
        <v>23</v>
      </c>
      <c r="X23" s="53">
        <v>35.99</v>
      </c>
      <c r="Y23" s="21">
        <v>29.99</v>
      </c>
      <c r="Z23" s="86">
        <v>23.99</v>
      </c>
      <c r="AA23" s="86">
        <v>25.9</v>
      </c>
      <c r="AB23" s="86">
        <v>23.95</v>
      </c>
      <c r="AC23" s="58">
        <v>3</v>
      </c>
      <c r="AD23" s="129">
        <f t="shared" si="2"/>
        <v>23</v>
      </c>
      <c r="AE23" s="104">
        <f t="shared" si="3"/>
        <v>41.9</v>
      </c>
      <c r="AF23" s="106">
        <f t="shared" si="4"/>
        <v>0.82173913043478253</v>
      </c>
      <c r="AG23" s="35">
        <f t="shared" si="0"/>
        <v>27.922692307692309</v>
      </c>
      <c r="AH23" s="32">
        <f t="shared" si="1"/>
        <v>83.768076923076933</v>
      </c>
      <c r="AI23" s="12"/>
      <c r="AJ23" s="3"/>
      <c r="AK23" s="3"/>
    </row>
    <row r="24" spans="1:37" ht="30" customHeight="1" thickBot="1" x14ac:dyDescent="0.35">
      <c r="A24" s="64" t="s">
        <v>126</v>
      </c>
      <c r="B24" s="20" t="s">
        <v>8</v>
      </c>
      <c r="C24" s="53">
        <v>14.29</v>
      </c>
      <c r="D24" s="53">
        <v>11.99</v>
      </c>
      <c r="E24" s="86">
        <v>13.99</v>
      </c>
      <c r="F24" s="86">
        <v>12.79</v>
      </c>
      <c r="G24" s="86">
        <v>9.99</v>
      </c>
      <c r="H24" s="53">
        <v>11.99</v>
      </c>
      <c r="I24" s="53">
        <v>12.99</v>
      </c>
      <c r="J24" s="53">
        <v>10.99</v>
      </c>
      <c r="K24" s="86">
        <v>11.98</v>
      </c>
      <c r="L24" s="86">
        <v>14.49</v>
      </c>
      <c r="M24" s="86">
        <v>14.78</v>
      </c>
      <c r="N24" s="86">
        <v>14.9</v>
      </c>
      <c r="O24" s="86">
        <v>13.99</v>
      </c>
      <c r="P24" s="86" t="s">
        <v>150</v>
      </c>
      <c r="Q24" s="86">
        <v>12.99</v>
      </c>
      <c r="R24" s="53">
        <v>11.19</v>
      </c>
      <c r="S24" s="53">
        <v>12.99</v>
      </c>
      <c r="T24" s="86">
        <v>10.99</v>
      </c>
      <c r="U24" s="86">
        <v>13.9</v>
      </c>
      <c r="V24" s="53">
        <v>13.99</v>
      </c>
      <c r="W24" s="53">
        <v>10.99</v>
      </c>
      <c r="X24" s="53">
        <v>12.59</v>
      </c>
      <c r="Y24" s="21">
        <v>12.59</v>
      </c>
      <c r="Z24" s="86">
        <v>10.99</v>
      </c>
      <c r="AA24" s="86">
        <v>12.29</v>
      </c>
      <c r="AB24" s="86">
        <v>13.49</v>
      </c>
      <c r="AC24" s="58">
        <v>3</v>
      </c>
      <c r="AD24" s="129">
        <f t="shared" si="2"/>
        <v>9.99</v>
      </c>
      <c r="AE24" s="104">
        <f t="shared" si="3"/>
        <v>14.9</v>
      </c>
      <c r="AF24" s="106">
        <f t="shared" si="4"/>
        <v>0.49149149149149141</v>
      </c>
      <c r="AG24" s="35">
        <f t="shared" si="0"/>
        <v>12.726000000000001</v>
      </c>
      <c r="AH24" s="32">
        <f t="shared" si="1"/>
        <v>38.178000000000004</v>
      </c>
      <c r="AI24" s="12"/>
      <c r="AJ24" s="3"/>
      <c r="AK24" s="3"/>
    </row>
    <row r="25" spans="1:37" ht="30" customHeight="1" thickBot="1" x14ac:dyDescent="0.35">
      <c r="A25" s="66" t="s">
        <v>124</v>
      </c>
      <c r="B25" s="20" t="s">
        <v>8</v>
      </c>
      <c r="C25" s="53">
        <v>16.89</v>
      </c>
      <c r="D25" s="53">
        <v>17.79</v>
      </c>
      <c r="E25" s="86">
        <v>13.99</v>
      </c>
      <c r="F25" s="86">
        <v>14.5</v>
      </c>
      <c r="G25" s="86">
        <v>11.9</v>
      </c>
      <c r="H25" s="53">
        <v>14.99</v>
      </c>
      <c r="I25" s="53">
        <v>14.99</v>
      </c>
      <c r="J25" s="53">
        <v>31.99</v>
      </c>
      <c r="K25" s="86">
        <v>15.95</v>
      </c>
      <c r="L25" s="86">
        <v>14.99</v>
      </c>
      <c r="M25" s="86">
        <v>13.98</v>
      </c>
      <c r="N25" s="86">
        <v>10.39</v>
      </c>
      <c r="O25" s="86">
        <v>15.98</v>
      </c>
      <c r="P25" s="86">
        <v>16.989999999999998</v>
      </c>
      <c r="Q25" s="86">
        <v>13.69</v>
      </c>
      <c r="R25" s="53">
        <v>11.99</v>
      </c>
      <c r="S25" s="53">
        <v>12.89</v>
      </c>
      <c r="T25" s="86">
        <v>13.39</v>
      </c>
      <c r="U25" s="86">
        <v>11.9</v>
      </c>
      <c r="V25" s="53">
        <v>13.99</v>
      </c>
      <c r="W25" s="53">
        <v>12.29</v>
      </c>
      <c r="X25" s="53">
        <v>9.89</v>
      </c>
      <c r="Y25" s="21">
        <v>16.190000000000001</v>
      </c>
      <c r="Z25" s="86">
        <v>11.99</v>
      </c>
      <c r="AA25" s="86">
        <v>11.9</v>
      </c>
      <c r="AB25" s="86">
        <v>14.95</v>
      </c>
      <c r="AC25" s="58">
        <v>3</v>
      </c>
      <c r="AD25" s="129">
        <f t="shared" si="2"/>
        <v>9.89</v>
      </c>
      <c r="AE25" s="104">
        <f t="shared" si="3"/>
        <v>31.99</v>
      </c>
      <c r="AF25" s="106">
        <f t="shared" si="4"/>
        <v>2.2345803842264909</v>
      </c>
      <c r="AG25" s="35">
        <f t="shared" si="0"/>
        <v>14.629999999999997</v>
      </c>
      <c r="AH25" s="32">
        <f t="shared" si="1"/>
        <v>43.889999999999993</v>
      </c>
      <c r="AI25" s="12"/>
      <c r="AJ25" s="3"/>
      <c r="AK25" s="3"/>
    </row>
    <row r="26" spans="1:37" ht="36" customHeight="1" thickBot="1" x14ac:dyDescent="0.35">
      <c r="A26" s="144" t="s">
        <v>122</v>
      </c>
      <c r="B26" s="27" t="s">
        <v>8</v>
      </c>
      <c r="C26" s="87">
        <v>4.99</v>
      </c>
      <c r="D26" s="87">
        <v>6.33</v>
      </c>
      <c r="E26" s="88">
        <v>6.99</v>
      </c>
      <c r="F26" s="88">
        <v>4.6500000000000004</v>
      </c>
      <c r="G26" s="88">
        <v>5.39</v>
      </c>
      <c r="H26" s="87">
        <v>3.98</v>
      </c>
      <c r="I26" s="87">
        <v>4.79</v>
      </c>
      <c r="J26" s="87">
        <v>6.29</v>
      </c>
      <c r="K26" s="88">
        <v>4.8899999999999997</v>
      </c>
      <c r="L26" s="88">
        <v>3.99</v>
      </c>
      <c r="M26" s="88">
        <v>5.48</v>
      </c>
      <c r="N26" s="88">
        <v>7.99</v>
      </c>
      <c r="O26" s="88">
        <v>7.98</v>
      </c>
      <c r="P26" s="88">
        <v>5.15</v>
      </c>
      <c r="Q26" s="88">
        <v>4.49</v>
      </c>
      <c r="R26" s="87">
        <v>4.29</v>
      </c>
      <c r="S26" s="87">
        <v>4.99</v>
      </c>
      <c r="T26" s="88">
        <v>4.59</v>
      </c>
      <c r="U26" s="88">
        <v>7.99</v>
      </c>
      <c r="V26" s="87">
        <v>6.99</v>
      </c>
      <c r="W26" s="87">
        <v>5.99</v>
      </c>
      <c r="X26" s="87">
        <v>5.99</v>
      </c>
      <c r="Y26" s="21">
        <v>7.99</v>
      </c>
      <c r="Z26" s="88">
        <v>6.49</v>
      </c>
      <c r="AA26" s="88">
        <v>7.9</v>
      </c>
      <c r="AB26" s="88">
        <v>5.99</v>
      </c>
      <c r="AC26" s="60">
        <v>4</v>
      </c>
      <c r="AD26" s="130">
        <f t="shared" si="2"/>
        <v>3.98</v>
      </c>
      <c r="AE26" s="104">
        <f t="shared" si="3"/>
        <v>7.99</v>
      </c>
      <c r="AF26" s="107">
        <f t="shared" si="4"/>
        <v>1.0075376884422109</v>
      </c>
      <c r="AG26" s="36">
        <f t="shared" si="0"/>
        <v>5.8684615384615393</v>
      </c>
      <c r="AH26" s="33">
        <f t="shared" si="1"/>
        <v>23.473846153846157</v>
      </c>
      <c r="AI26" s="12"/>
      <c r="AJ26" s="3"/>
      <c r="AK26" s="3"/>
    </row>
    <row r="27" spans="1:37" ht="30" customHeight="1" thickBot="1" x14ac:dyDescent="0.35">
      <c r="A27" s="186" t="s">
        <v>44</v>
      </c>
      <c r="B27" s="187"/>
      <c r="C27" s="138">
        <f t="shared" ref="C27:AB27" si="5">SUM(C8:C26)</f>
        <v>235.29000000000002</v>
      </c>
      <c r="D27" s="138">
        <f t="shared" si="5"/>
        <v>239.83000000000004</v>
      </c>
      <c r="E27" s="138">
        <f t="shared" si="5"/>
        <v>245.71000000000004</v>
      </c>
      <c r="F27" s="138">
        <f t="shared" si="5"/>
        <v>221.46</v>
      </c>
      <c r="G27" s="138">
        <f t="shared" si="5"/>
        <v>208.4</v>
      </c>
      <c r="H27" s="138">
        <f t="shared" si="5"/>
        <v>219.62000000000006</v>
      </c>
      <c r="I27" s="138">
        <f t="shared" si="5"/>
        <v>221.73999999999998</v>
      </c>
      <c r="J27" s="138">
        <f t="shared" si="5"/>
        <v>255.92000000000002</v>
      </c>
      <c r="K27" s="138">
        <f t="shared" si="5"/>
        <v>211.65999999999997</v>
      </c>
      <c r="L27" s="138">
        <f t="shared" si="5"/>
        <v>227.02</v>
      </c>
      <c r="M27" s="138">
        <f t="shared" si="5"/>
        <v>248.34</v>
      </c>
      <c r="N27" s="138">
        <f t="shared" si="5"/>
        <v>261.75000000000006</v>
      </c>
      <c r="O27" s="138">
        <f t="shared" si="5"/>
        <v>251.5</v>
      </c>
      <c r="P27" s="138">
        <f t="shared" si="5"/>
        <v>250.25</v>
      </c>
      <c r="Q27" s="138">
        <f t="shared" si="5"/>
        <v>221.09000000000003</v>
      </c>
      <c r="R27" s="138">
        <f t="shared" si="5"/>
        <v>231.43000000000004</v>
      </c>
      <c r="S27" s="138">
        <f t="shared" si="5"/>
        <v>219.82000000000005</v>
      </c>
      <c r="T27" s="138">
        <f t="shared" si="5"/>
        <v>223.9</v>
      </c>
      <c r="U27" s="138">
        <f t="shared" si="5"/>
        <v>241.07000000000002</v>
      </c>
      <c r="V27" s="138">
        <f t="shared" si="5"/>
        <v>246.72000000000006</v>
      </c>
      <c r="W27" s="138">
        <f t="shared" si="5"/>
        <v>202.42</v>
      </c>
      <c r="X27" s="138">
        <f t="shared" si="5"/>
        <v>217.05</v>
      </c>
      <c r="Y27" s="138">
        <f t="shared" si="5"/>
        <v>229.42000000000002</v>
      </c>
      <c r="Z27" s="138">
        <f t="shared" si="5"/>
        <v>213.88000000000005</v>
      </c>
      <c r="AA27" s="138">
        <f t="shared" si="5"/>
        <v>230.02</v>
      </c>
      <c r="AB27" s="138">
        <f t="shared" si="5"/>
        <v>219.30999999999997</v>
      </c>
      <c r="AC27" s="188"/>
      <c r="AD27" s="188"/>
      <c r="AE27" s="188"/>
      <c r="AF27" s="188"/>
      <c r="AG27" s="189"/>
      <c r="AH27" s="139">
        <f>SUM(AH8:AH26)</f>
        <v>683.88168461538464</v>
      </c>
      <c r="AI27" s="12"/>
      <c r="AJ27" s="3"/>
      <c r="AK27" s="3"/>
    </row>
    <row r="28" spans="1:37" ht="30" customHeight="1" thickBot="1" x14ac:dyDescent="0.35">
      <c r="A28" s="17"/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2"/>
      <c r="AJ28" s="3"/>
      <c r="AK28" s="3"/>
    </row>
    <row r="29" spans="1:37" ht="30" customHeight="1" thickBot="1" x14ac:dyDescent="0.35">
      <c r="A29" s="190" t="s">
        <v>21</v>
      </c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2"/>
      <c r="AE29" s="192"/>
      <c r="AF29" s="192"/>
      <c r="AG29" s="192"/>
      <c r="AH29" s="193"/>
      <c r="AI29" s="12"/>
      <c r="AJ29" s="3"/>
      <c r="AK29" s="3"/>
    </row>
    <row r="30" spans="1:37" ht="30" customHeight="1" thickBot="1" x14ac:dyDescent="0.35">
      <c r="A30" s="67" t="s">
        <v>22</v>
      </c>
      <c r="B30" s="23" t="s">
        <v>38</v>
      </c>
      <c r="C30" s="53">
        <v>2.89</v>
      </c>
      <c r="D30" s="53">
        <v>3.45</v>
      </c>
      <c r="E30" s="86">
        <v>2.99</v>
      </c>
      <c r="F30" s="86">
        <v>1.45</v>
      </c>
      <c r="G30" s="86">
        <v>1.45</v>
      </c>
      <c r="H30" s="53">
        <v>2.48</v>
      </c>
      <c r="I30" s="53">
        <v>3.49</v>
      </c>
      <c r="J30" s="53">
        <v>1.49</v>
      </c>
      <c r="K30" s="86">
        <v>2.98</v>
      </c>
      <c r="L30" s="86">
        <v>3.29</v>
      </c>
      <c r="M30" s="86">
        <v>3.98</v>
      </c>
      <c r="N30" s="86">
        <v>3.49</v>
      </c>
      <c r="O30" s="86">
        <v>3.69</v>
      </c>
      <c r="P30" s="86" t="s">
        <v>150</v>
      </c>
      <c r="Q30" s="86">
        <v>3.25</v>
      </c>
      <c r="R30" s="53">
        <v>2.89</v>
      </c>
      <c r="S30" s="53">
        <v>2.99</v>
      </c>
      <c r="T30" s="86">
        <v>6.99</v>
      </c>
      <c r="U30" s="86">
        <v>4.6900000000000004</v>
      </c>
      <c r="V30" s="53">
        <v>3.29</v>
      </c>
      <c r="W30" s="53">
        <v>1.79</v>
      </c>
      <c r="X30" s="53">
        <v>2.89</v>
      </c>
      <c r="Y30" s="53">
        <v>1.69</v>
      </c>
      <c r="Z30" s="86">
        <v>2.4900000000000002</v>
      </c>
      <c r="AA30" s="86">
        <v>3.29</v>
      </c>
      <c r="AB30" s="86">
        <v>3.29</v>
      </c>
      <c r="AC30" s="58">
        <v>1</v>
      </c>
      <c r="AD30" s="128">
        <f>MIN(C30:AB30)</f>
        <v>1.45</v>
      </c>
      <c r="AE30" s="104">
        <f>MAX(C30:AB30)</f>
        <v>6.99</v>
      </c>
      <c r="AF30" s="105">
        <f>AE30/AD30-1</f>
        <v>3.8206896551724139</v>
      </c>
      <c r="AG30" s="34">
        <f>AVERAGE(C30:AB30)</f>
        <v>3.0663999999999998</v>
      </c>
      <c r="AH30" s="32">
        <f>AC30*AG30</f>
        <v>3.0663999999999998</v>
      </c>
      <c r="AI30" s="12"/>
      <c r="AJ30" s="3"/>
      <c r="AK30" s="3"/>
    </row>
    <row r="31" spans="1:37" ht="30" customHeight="1" thickBot="1" x14ac:dyDescent="0.35">
      <c r="A31" s="67" t="s">
        <v>23</v>
      </c>
      <c r="B31" s="23" t="s">
        <v>39</v>
      </c>
      <c r="C31" s="53">
        <v>6.79</v>
      </c>
      <c r="D31" s="53">
        <v>8.25</v>
      </c>
      <c r="E31" s="86">
        <v>9.9</v>
      </c>
      <c r="F31" s="86">
        <v>5.89</v>
      </c>
      <c r="G31" s="86">
        <v>5.99</v>
      </c>
      <c r="H31" s="53">
        <v>6.45</v>
      </c>
      <c r="I31" s="53">
        <v>6.99</v>
      </c>
      <c r="J31" s="53">
        <v>5.99</v>
      </c>
      <c r="K31" s="86">
        <v>6.98</v>
      </c>
      <c r="L31" s="86">
        <v>8.4499999999999993</v>
      </c>
      <c r="M31" s="86">
        <v>7.98</v>
      </c>
      <c r="N31" s="86">
        <v>10.29</v>
      </c>
      <c r="O31" s="86">
        <v>8.98</v>
      </c>
      <c r="P31" s="86">
        <v>7.85</v>
      </c>
      <c r="Q31" s="86">
        <v>9.9499999999999993</v>
      </c>
      <c r="R31" s="53">
        <v>8.99</v>
      </c>
      <c r="S31" s="53">
        <v>10.69</v>
      </c>
      <c r="T31" s="86">
        <v>10.7</v>
      </c>
      <c r="U31" s="86">
        <v>11.51</v>
      </c>
      <c r="V31" s="53">
        <v>9.99</v>
      </c>
      <c r="W31" s="53">
        <v>6.99</v>
      </c>
      <c r="X31" s="53">
        <v>7.59</v>
      </c>
      <c r="Y31" s="53">
        <v>8.49</v>
      </c>
      <c r="Z31" s="86">
        <v>5.99</v>
      </c>
      <c r="AA31" s="86">
        <v>7.99</v>
      </c>
      <c r="AB31" s="86">
        <v>6.99</v>
      </c>
      <c r="AC31" s="58">
        <v>2</v>
      </c>
      <c r="AD31" s="128">
        <f>MIN(C31:AB31)</f>
        <v>5.89</v>
      </c>
      <c r="AE31" s="104">
        <f>MAX(C31:AB31)</f>
        <v>11.51</v>
      </c>
      <c r="AF31" s="106">
        <f>AE31/AD31-1</f>
        <v>0.9541595925297115</v>
      </c>
      <c r="AG31" s="35">
        <f>AVERAGE(C31:AB31)</f>
        <v>8.1788461538461554</v>
      </c>
      <c r="AH31" s="32">
        <f>AC31*AG31</f>
        <v>16.357692307692311</v>
      </c>
      <c r="AI31" s="12"/>
      <c r="AJ31" s="3"/>
      <c r="AK31" s="3"/>
    </row>
    <row r="32" spans="1:37" ht="30" customHeight="1" thickBot="1" x14ac:dyDescent="0.35">
      <c r="A32" s="67" t="s">
        <v>24</v>
      </c>
      <c r="B32" s="23" t="s">
        <v>25</v>
      </c>
      <c r="C32" s="53">
        <v>2.09</v>
      </c>
      <c r="D32" s="53">
        <v>1.99</v>
      </c>
      <c r="E32" s="86">
        <v>1.99</v>
      </c>
      <c r="F32" s="86">
        <v>2.09</v>
      </c>
      <c r="G32" s="86">
        <v>1.95</v>
      </c>
      <c r="H32" s="53">
        <v>1.99</v>
      </c>
      <c r="I32" s="53">
        <v>1.99</v>
      </c>
      <c r="J32" s="53">
        <v>1.99</v>
      </c>
      <c r="K32" s="86">
        <v>1.98</v>
      </c>
      <c r="L32" s="86">
        <v>1.89</v>
      </c>
      <c r="M32" s="86">
        <v>2.35</v>
      </c>
      <c r="N32" s="86">
        <v>2.29</v>
      </c>
      <c r="O32" s="86">
        <v>2.4900000000000002</v>
      </c>
      <c r="P32" s="86">
        <v>2.4900000000000002</v>
      </c>
      <c r="Q32" s="86">
        <v>1.99</v>
      </c>
      <c r="R32" s="53">
        <v>2.29</v>
      </c>
      <c r="S32" s="53">
        <v>1.99</v>
      </c>
      <c r="T32" s="86">
        <v>2.09</v>
      </c>
      <c r="U32" s="86">
        <v>2.09</v>
      </c>
      <c r="V32" s="53">
        <v>2.29</v>
      </c>
      <c r="W32" s="53">
        <v>1.69</v>
      </c>
      <c r="X32" s="53">
        <v>1.59</v>
      </c>
      <c r="Y32" s="53">
        <v>2.19</v>
      </c>
      <c r="Z32" s="86">
        <v>1.79</v>
      </c>
      <c r="AA32" s="86">
        <v>1.99</v>
      </c>
      <c r="AB32" s="86">
        <v>1.99</v>
      </c>
      <c r="AC32" s="58">
        <v>1</v>
      </c>
      <c r="AD32" s="128">
        <f>MIN(C32:AB32)</f>
        <v>1.59</v>
      </c>
      <c r="AE32" s="104">
        <f>MAX(C32:AB32)</f>
        <v>2.4900000000000002</v>
      </c>
      <c r="AF32" s="106">
        <f>AE32/AD32-1</f>
        <v>0.5660377358490567</v>
      </c>
      <c r="AG32" s="35">
        <f>AVERAGE(C32:AB32)</f>
        <v>2.0596153846153848</v>
      </c>
      <c r="AH32" s="32">
        <f>AC32*AG32</f>
        <v>2.0596153846153848</v>
      </c>
      <c r="AI32" s="12"/>
      <c r="AJ32" s="3"/>
      <c r="AK32" s="3"/>
    </row>
    <row r="33" spans="1:37" ht="30" customHeight="1" thickBot="1" x14ac:dyDescent="0.35">
      <c r="A33" s="68" t="s">
        <v>123</v>
      </c>
      <c r="B33" s="26" t="s">
        <v>40</v>
      </c>
      <c r="C33" s="87">
        <v>1.59</v>
      </c>
      <c r="D33" s="87">
        <v>1.59</v>
      </c>
      <c r="E33" s="88">
        <v>2.09</v>
      </c>
      <c r="F33" s="88">
        <v>1.59</v>
      </c>
      <c r="G33" s="88">
        <v>1.89</v>
      </c>
      <c r="H33" s="87">
        <v>1.89</v>
      </c>
      <c r="I33" s="87">
        <v>3.49</v>
      </c>
      <c r="J33" s="87">
        <v>1.79</v>
      </c>
      <c r="K33" s="88">
        <v>1.85</v>
      </c>
      <c r="L33" s="88">
        <v>1.69</v>
      </c>
      <c r="M33" s="88">
        <v>1.98</v>
      </c>
      <c r="N33" s="88">
        <v>2.39</v>
      </c>
      <c r="O33" s="88">
        <v>2.99</v>
      </c>
      <c r="P33" s="88">
        <v>2.15</v>
      </c>
      <c r="Q33" s="88">
        <v>1.65</v>
      </c>
      <c r="R33" s="87">
        <v>1.99</v>
      </c>
      <c r="S33" s="87">
        <v>2.39</v>
      </c>
      <c r="T33" s="88">
        <v>3.99</v>
      </c>
      <c r="U33" s="88">
        <v>1.99</v>
      </c>
      <c r="V33" s="87">
        <v>1.99</v>
      </c>
      <c r="W33" s="88">
        <v>1.79</v>
      </c>
      <c r="X33" s="87">
        <v>2.39</v>
      </c>
      <c r="Y33" s="53">
        <v>2.4900000000000002</v>
      </c>
      <c r="Z33" s="88">
        <v>1.55</v>
      </c>
      <c r="AA33" s="88">
        <v>1.99</v>
      </c>
      <c r="AB33" s="88">
        <v>5.59</v>
      </c>
      <c r="AC33" s="60">
        <v>1</v>
      </c>
      <c r="AD33" s="128">
        <f>MIN(C33:AB33)</f>
        <v>1.55</v>
      </c>
      <c r="AE33" s="104">
        <f>MAX(C33:AB33)</f>
        <v>5.59</v>
      </c>
      <c r="AF33" s="107">
        <f>AE33/AD33-1</f>
        <v>2.6064516129032258</v>
      </c>
      <c r="AG33" s="36">
        <f>AVERAGE(C33:AB33)</f>
        <v>2.2603846153846159</v>
      </c>
      <c r="AH33" s="33">
        <f>AC33*AG33</f>
        <v>2.2603846153846159</v>
      </c>
      <c r="AI33" s="12"/>
      <c r="AJ33" s="3"/>
      <c r="AK33" s="3"/>
    </row>
    <row r="34" spans="1:37" ht="30" customHeight="1" thickBot="1" x14ac:dyDescent="0.35">
      <c r="A34" s="186" t="s">
        <v>44</v>
      </c>
      <c r="B34" s="187"/>
      <c r="C34" s="138">
        <f t="shared" ref="C34:R34" si="6">SUM(C30:C33)</f>
        <v>13.36</v>
      </c>
      <c r="D34" s="138">
        <f t="shared" si="6"/>
        <v>15.28</v>
      </c>
      <c r="E34" s="138">
        <f t="shared" si="6"/>
        <v>16.97</v>
      </c>
      <c r="F34" s="138">
        <f>SUM(F30:F33)</f>
        <v>11.02</v>
      </c>
      <c r="G34" s="138">
        <f t="shared" si="6"/>
        <v>11.280000000000001</v>
      </c>
      <c r="H34" s="138">
        <f>SUM(H30:H33)</f>
        <v>12.81</v>
      </c>
      <c r="I34" s="138">
        <f>SUM(I30:I33)</f>
        <v>15.96</v>
      </c>
      <c r="J34" s="138">
        <f t="shared" si="6"/>
        <v>11.260000000000002</v>
      </c>
      <c r="K34" s="138">
        <f>SUM(K30:K33)</f>
        <v>13.790000000000001</v>
      </c>
      <c r="L34" s="138">
        <f>SUM(L30:L33)</f>
        <v>15.319999999999999</v>
      </c>
      <c r="M34" s="138">
        <f>SUM(M30:M33)</f>
        <v>16.29</v>
      </c>
      <c r="N34" s="138">
        <f t="shared" si="6"/>
        <v>18.46</v>
      </c>
      <c r="O34" s="138">
        <f>SUM(O30:O33)</f>
        <v>18.149999999999999</v>
      </c>
      <c r="P34" s="138">
        <f>SUM(P30:P33)</f>
        <v>12.49</v>
      </c>
      <c r="Q34" s="138">
        <f t="shared" si="6"/>
        <v>16.84</v>
      </c>
      <c r="R34" s="138">
        <f t="shared" si="6"/>
        <v>16.16</v>
      </c>
      <c r="S34" s="138">
        <f>SUM(S30:S33)</f>
        <v>18.059999999999999</v>
      </c>
      <c r="T34" s="138">
        <f>SUM(T30:T33)</f>
        <v>23.769999999999996</v>
      </c>
      <c r="U34" s="138">
        <f t="shared" ref="U34:AB34" si="7">SUM(U30:U33)</f>
        <v>20.279999999999998</v>
      </c>
      <c r="V34" s="138">
        <f t="shared" si="7"/>
        <v>17.559999999999999</v>
      </c>
      <c r="W34" s="138">
        <f>SUM(W30:W33)</f>
        <v>12.260000000000002</v>
      </c>
      <c r="X34" s="138">
        <f>SUM(X30:X33)</f>
        <v>14.46</v>
      </c>
      <c r="Y34" s="138">
        <f t="shared" si="7"/>
        <v>14.86</v>
      </c>
      <c r="Z34" s="138">
        <f>SUM(Z30:Z33)</f>
        <v>11.82</v>
      </c>
      <c r="AA34" s="138">
        <f>SUM(AA30:AA33)</f>
        <v>15.260000000000002</v>
      </c>
      <c r="AB34" s="138">
        <f t="shared" si="7"/>
        <v>17.86</v>
      </c>
      <c r="AC34" s="188"/>
      <c r="AD34" s="188"/>
      <c r="AE34" s="188"/>
      <c r="AF34" s="188"/>
      <c r="AG34" s="189"/>
      <c r="AH34" s="139">
        <f>SUM(AH30:AH33)</f>
        <v>23.744092307692313</v>
      </c>
      <c r="AI34" s="12"/>
      <c r="AJ34" s="3"/>
      <c r="AK34" s="3"/>
    </row>
    <row r="35" spans="1:37" ht="30" customHeight="1" thickBot="1" x14ac:dyDescent="0.35">
      <c r="A35" s="17"/>
      <c r="B35" s="16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2"/>
      <c r="AJ35" s="3"/>
      <c r="AK35" s="3"/>
    </row>
    <row r="36" spans="1:37" ht="30" customHeight="1" thickBot="1" x14ac:dyDescent="0.35">
      <c r="A36" s="194" t="s">
        <v>26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6"/>
      <c r="AI36" s="12"/>
      <c r="AJ36" s="3"/>
      <c r="AK36" s="3"/>
    </row>
    <row r="37" spans="1:37" ht="30" customHeight="1" thickBot="1" x14ac:dyDescent="0.35">
      <c r="A37" s="69" t="s">
        <v>143</v>
      </c>
      <c r="B37" s="24" t="s">
        <v>41</v>
      </c>
      <c r="C37" s="89">
        <v>2.29</v>
      </c>
      <c r="D37" s="89">
        <v>3.59</v>
      </c>
      <c r="E37" s="90">
        <v>3.99</v>
      </c>
      <c r="F37" s="90">
        <v>2.65</v>
      </c>
      <c r="G37" s="90">
        <v>7.45</v>
      </c>
      <c r="H37" s="89">
        <v>2.88</v>
      </c>
      <c r="I37" s="89">
        <v>3.59</v>
      </c>
      <c r="J37" s="89">
        <v>3.99</v>
      </c>
      <c r="K37" s="90">
        <v>2.75</v>
      </c>
      <c r="L37" s="90">
        <v>3.19</v>
      </c>
      <c r="M37" s="90">
        <v>7.98</v>
      </c>
      <c r="N37" s="90">
        <v>8.6300000000000008</v>
      </c>
      <c r="O37" s="90">
        <v>4.99</v>
      </c>
      <c r="P37" s="86" t="s">
        <v>150</v>
      </c>
      <c r="Q37" s="90">
        <v>3.69</v>
      </c>
      <c r="R37" s="89">
        <v>2.79</v>
      </c>
      <c r="S37" s="89">
        <v>8.19</v>
      </c>
      <c r="T37" s="90">
        <v>13.19</v>
      </c>
      <c r="U37" s="90">
        <v>7.99</v>
      </c>
      <c r="V37" s="89">
        <v>5.99</v>
      </c>
      <c r="W37" s="89">
        <v>4.1900000000000004</v>
      </c>
      <c r="X37" s="89">
        <v>4.1900000000000004</v>
      </c>
      <c r="Y37" s="53">
        <v>2.99</v>
      </c>
      <c r="Z37" s="90">
        <v>3.49</v>
      </c>
      <c r="AA37" s="90">
        <v>2.69</v>
      </c>
      <c r="AB37" s="90">
        <v>2.99</v>
      </c>
      <c r="AC37" s="61">
        <v>2</v>
      </c>
      <c r="AD37" s="128">
        <f>MIN(C37:AB37)</f>
        <v>2.29</v>
      </c>
      <c r="AE37" s="104">
        <f>MAX(C37:AB37)</f>
        <v>13.19</v>
      </c>
      <c r="AF37" s="105">
        <f>AE37/AD37-1</f>
        <v>4.7598253275109164</v>
      </c>
      <c r="AG37" s="34">
        <f>AVERAGE(C37:AB37)</f>
        <v>4.8139999999999983</v>
      </c>
      <c r="AH37" s="37">
        <f>AC37*AG37</f>
        <v>9.6279999999999966</v>
      </c>
      <c r="AI37" s="12"/>
      <c r="AJ37" s="3"/>
      <c r="AK37" s="3"/>
    </row>
    <row r="38" spans="1:37" ht="30" customHeight="1" thickBot="1" x14ac:dyDescent="0.35">
      <c r="A38" s="67" t="s">
        <v>27</v>
      </c>
      <c r="B38" s="20" t="s">
        <v>73</v>
      </c>
      <c r="C38" s="53">
        <v>3.8</v>
      </c>
      <c r="D38" s="53">
        <v>2.39</v>
      </c>
      <c r="E38" s="86">
        <v>2.4900000000000002</v>
      </c>
      <c r="F38" s="86">
        <v>2.0499999999999998</v>
      </c>
      <c r="G38" s="86">
        <v>3.55</v>
      </c>
      <c r="H38" s="53">
        <v>2.39</v>
      </c>
      <c r="I38" s="53">
        <v>4.29</v>
      </c>
      <c r="J38" s="53">
        <v>2.59</v>
      </c>
      <c r="K38" s="86">
        <v>1.95</v>
      </c>
      <c r="L38" s="86">
        <v>2.59</v>
      </c>
      <c r="M38" s="86">
        <v>4.68</v>
      </c>
      <c r="N38" s="86">
        <v>5.39</v>
      </c>
      <c r="O38" s="86">
        <v>2.79</v>
      </c>
      <c r="P38" s="86">
        <v>4.2</v>
      </c>
      <c r="Q38" s="86">
        <v>2.65</v>
      </c>
      <c r="R38" s="53">
        <v>2.59</v>
      </c>
      <c r="S38" s="53">
        <v>2.29</v>
      </c>
      <c r="T38" s="86">
        <v>1.99</v>
      </c>
      <c r="U38" s="86">
        <v>2.29</v>
      </c>
      <c r="V38" s="53">
        <v>2.79</v>
      </c>
      <c r="W38" s="53">
        <v>2.89</v>
      </c>
      <c r="X38" s="53">
        <v>2.79</v>
      </c>
      <c r="Y38" s="53">
        <v>2.99</v>
      </c>
      <c r="Z38" s="86">
        <v>2.79</v>
      </c>
      <c r="AA38" s="86">
        <v>3.15</v>
      </c>
      <c r="AB38" s="86">
        <v>2.29</v>
      </c>
      <c r="AC38" s="58">
        <v>2</v>
      </c>
      <c r="AD38" s="129">
        <f>MIN(C38:AB38)</f>
        <v>1.95</v>
      </c>
      <c r="AE38" s="104">
        <f>MAX(C38:AB38)</f>
        <v>5.39</v>
      </c>
      <c r="AF38" s="106">
        <f>AE38/AD38-1</f>
        <v>1.7641025641025641</v>
      </c>
      <c r="AG38" s="35">
        <f>AVERAGE(C38:AB38)</f>
        <v>2.9480769230769237</v>
      </c>
      <c r="AH38" s="32">
        <f>AC38*AG38</f>
        <v>5.8961538461538474</v>
      </c>
      <c r="AI38" s="12"/>
      <c r="AJ38" s="3"/>
      <c r="AK38" s="3"/>
    </row>
    <row r="39" spans="1:37" ht="30" customHeight="1" thickBot="1" x14ac:dyDescent="0.35">
      <c r="A39" s="67" t="s">
        <v>28</v>
      </c>
      <c r="B39" s="20" t="s">
        <v>74</v>
      </c>
      <c r="C39" s="53">
        <v>1.89</v>
      </c>
      <c r="D39" s="53">
        <v>2.09</v>
      </c>
      <c r="E39" s="86">
        <v>2.09</v>
      </c>
      <c r="F39" s="86">
        <v>1.47</v>
      </c>
      <c r="G39" s="86">
        <v>1.79</v>
      </c>
      <c r="H39" s="53">
        <v>1.29</v>
      </c>
      <c r="I39" s="53">
        <v>2.79</v>
      </c>
      <c r="J39" s="53">
        <v>1.79</v>
      </c>
      <c r="K39" s="86">
        <v>1.68</v>
      </c>
      <c r="L39" s="86">
        <v>1.49</v>
      </c>
      <c r="M39" s="86">
        <v>2.15</v>
      </c>
      <c r="N39" s="86">
        <v>2.89</v>
      </c>
      <c r="O39" s="86">
        <v>2.4900000000000002</v>
      </c>
      <c r="P39" s="86">
        <v>2.5</v>
      </c>
      <c r="Q39" s="86">
        <v>2.19</v>
      </c>
      <c r="R39" s="53">
        <v>2.19</v>
      </c>
      <c r="S39" s="53">
        <v>2.39</v>
      </c>
      <c r="T39" s="86">
        <v>1.69</v>
      </c>
      <c r="U39" s="86">
        <v>1.55</v>
      </c>
      <c r="V39" s="53">
        <v>2.09</v>
      </c>
      <c r="W39" s="53">
        <v>1.69</v>
      </c>
      <c r="X39" s="53">
        <v>1.89</v>
      </c>
      <c r="Y39" s="53">
        <v>1.89</v>
      </c>
      <c r="Z39" s="86">
        <v>1.19</v>
      </c>
      <c r="AA39" s="53">
        <v>1.99</v>
      </c>
      <c r="AB39" s="53">
        <v>1.59</v>
      </c>
      <c r="AC39" s="58">
        <v>4</v>
      </c>
      <c r="AD39" s="129">
        <f>MIN(C39:AB39)</f>
        <v>1.19</v>
      </c>
      <c r="AE39" s="104">
        <f>MAX(C39:AB39)</f>
        <v>2.89</v>
      </c>
      <c r="AF39" s="106">
        <f>AE39/AD39-1</f>
        <v>1.4285714285714288</v>
      </c>
      <c r="AG39" s="35">
        <f>AVERAGE(C39:AB39)</f>
        <v>1.951538461538461</v>
      </c>
      <c r="AH39" s="32">
        <f>AC39*AG39</f>
        <v>7.806153846153844</v>
      </c>
      <c r="AI39" s="12"/>
      <c r="AJ39" s="3"/>
      <c r="AK39" s="3"/>
    </row>
    <row r="40" spans="1:37" ht="30" customHeight="1" thickBot="1" x14ac:dyDescent="0.35">
      <c r="A40" s="68" t="s">
        <v>35</v>
      </c>
      <c r="B40" s="25" t="s">
        <v>42</v>
      </c>
      <c r="C40" s="87">
        <v>3.89</v>
      </c>
      <c r="D40" s="87">
        <v>5.13</v>
      </c>
      <c r="E40" s="88">
        <v>2.59</v>
      </c>
      <c r="F40" s="88">
        <v>3.09</v>
      </c>
      <c r="G40" s="88">
        <v>8.2899999999999991</v>
      </c>
      <c r="H40" s="87">
        <v>3.89</v>
      </c>
      <c r="I40" s="87">
        <v>3.29</v>
      </c>
      <c r="J40" s="87">
        <v>6.49</v>
      </c>
      <c r="K40" s="88">
        <v>2.58</v>
      </c>
      <c r="L40" s="88">
        <v>3.79</v>
      </c>
      <c r="M40" s="88">
        <v>9.48</v>
      </c>
      <c r="N40" s="88">
        <v>4.59</v>
      </c>
      <c r="O40" s="88">
        <v>5.99</v>
      </c>
      <c r="P40" s="88">
        <v>6.45</v>
      </c>
      <c r="Q40" s="88">
        <v>4.49</v>
      </c>
      <c r="R40" s="87">
        <v>5.49</v>
      </c>
      <c r="S40" s="87">
        <v>2.59</v>
      </c>
      <c r="T40" s="88">
        <v>2.29</v>
      </c>
      <c r="U40" s="88">
        <v>3.49</v>
      </c>
      <c r="V40" s="87">
        <v>2.59</v>
      </c>
      <c r="W40" s="87">
        <v>4.1900000000000004</v>
      </c>
      <c r="X40" s="87">
        <v>3.49</v>
      </c>
      <c r="Y40" s="53">
        <v>2.99</v>
      </c>
      <c r="Z40" s="86">
        <v>3.49</v>
      </c>
      <c r="AA40" s="87">
        <v>4.25</v>
      </c>
      <c r="AB40" s="87">
        <v>3.89</v>
      </c>
      <c r="AC40" s="60">
        <v>1</v>
      </c>
      <c r="AD40" s="130">
        <f>MIN(C40:AB40)</f>
        <v>2.29</v>
      </c>
      <c r="AE40" s="104">
        <f>MAX(C40:AB40)</f>
        <v>9.48</v>
      </c>
      <c r="AF40" s="107">
        <f>AE40/AD40-1</f>
        <v>3.1397379912663759</v>
      </c>
      <c r="AG40" s="36">
        <f>AVERAGE(C40:AB40)</f>
        <v>4.3376923076923068</v>
      </c>
      <c r="AH40" s="33">
        <f>AC40*AG40</f>
        <v>4.3376923076923068</v>
      </c>
      <c r="AI40" s="12"/>
      <c r="AJ40" s="3"/>
      <c r="AK40" s="3"/>
    </row>
    <row r="41" spans="1:37" ht="30" customHeight="1" thickBot="1" x14ac:dyDescent="0.35">
      <c r="A41" s="186" t="s">
        <v>44</v>
      </c>
      <c r="B41" s="187"/>
      <c r="C41" s="138">
        <f t="shared" ref="C41:AB41" si="8">SUM(C37:C40)</f>
        <v>11.87</v>
      </c>
      <c r="D41" s="138">
        <f t="shared" si="8"/>
        <v>13.2</v>
      </c>
      <c r="E41" s="138">
        <f t="shared" si="8"/>
        <v>11.16</v>
      </c>
      <c r="F41" s="138">
        <f>SUM(F37:F40)</f>
        <v>9.259999999999998</v>
      </c>
      <c r="G41" s="138">
        <f t="shared" si="8"/>
        <v>21.08</v>
      </c>
      <c r="H41" s="138">
        <f>SUM(H37:H40)</f>
        <v>10.45</v>
      </c>
      <c r="I41" s="138">
        <f>SUM(I37:I40)</f>
        <v>13.96</v>
      </c>
      <c r="J41" s="138">
        <f t="shared" si="8"/>
        <v>14.860000000000001</v>
      </c>
      <c r="K41" s="138">
        <f t="shared" ref="K41:P41" si="9">SUM(K37:K40)</f>
        <v>8.9600000000000009</v>
      </c>
      <c r="L41" s="138">
        <f t="shared" si="9"/>
        <v>11.059999999999999</v>
      </c>
      <c r="M41" s="138">
        <f t="shared" si="9"/>
        <v>24.29</v>
      </c>
      <c r="N41" s="138">
        <f t="shared" si="9"/>
        <v>21.5</v>
      </c>
      <c r="O41" s="138">
        <f t="shared" si="9"/>
        <v>16.259999999999998</v>
      </c>
      <c r="P41" s="138">
        <f t="shared" si="9"/>
        <v>13.15</v>
      </c>
      <c r="Q41" s="138">
        <f t="shared" si="8"/>
        <v>13.02</v>
      </c>
      <c r="R41" s="138">
        <f t="shared" si="8"/>
        <v>13.06</v>
      </c>
      <c r="S41" s="138">
        <f>SUM(S37:S40)</f>
        <v>15.46</v>
      </c>
      <c r="T41" s="138">
        <f t="shared" si="8"/>
        <v>19.16</v>
      </c>
      <c r="U41" s="138">
        <f t="shared" si="8"/>
        <v>15.320000000000002</v>
      </c>
      <c r="V41" s="138">
        <f t="shared" si="8"/>
        <v>13.46</v>
      </c>
      <c r="W41" s="138">
        <f>SUM(W37:W40)</f>
        <v>12.96</v>
      </c>
      <c r="X41" s="138">
        <f t="shared" si="8"/>
        <v>12.360000000000001</v>
      </c>
      <c r="Y41" s="138">
        <f t="shared" si="8"/>
        <v>10.86</v>
      </c>
      <c r="Z41" s="138">
        <f>SUM(Z37:Z40)</f>
        <v>10.96</v>
      </c>
      <c r="AA41" s="138">
        <f t="shared" si="8"/>
        <v>12.08</v>
      </c>
      <c r="AB41" s="138">
        <f t="shared" si="8"/>
        <v>10.76</v>
      </c>
      <c r="AC41" s="197"/>
      <c r="AD41" s="197"/>
      <c r="AE41" s="197"/>
      <c r="AF41" s="197"/>
      <c r="AG41" s="198"/>
      <c r="AH41" s="139">
        <f>SUM(AH37:AH40)</f>
        <v>27.667999999999996</v>
      </c>
      <c r="AI41" s="12"/>
      <c r="AJ41" s="3"/>
      <c r="AK41" s="3"/>
    </row>
    <row r="42" spans="1:37" ht="30" customHeight="1" thickBot="1" x14ac:dyDescent="0.35">
      <c r="A42" s="17"/>
      <c r="B42" s="17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8"/>
      <c r="AD42" s="18"/>
      <c r="AE42" s="18"/>
      <c r="AF42" s="18"/>
      <c r="AG42" s="18"/>
      <c r="AH42" s="14"/>
      <c r="AI42" s="12"/>
      <c r="AJ42" s="3"/>
      <c r="AK42" s="3"/>
    </row>
    <row r="43" spans="1:37" ht="30" customHeight="1" thickBot="1" x14ac:dyDescent="0.35">
      <c r="A43" s="174" t="s">
        <v>45</v>
      </c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6"/>
      <c r="AI43" s="12"/>
      <c r="AJ43" s="3"/>
      <c r="AK43" s="3"/>
    </row>
    <row r="44" spans="1:37" ht="33.75" customHeight="1" thickBot="1" x14ac:dyDescent="0.35">
      <c r="A44" s="202" t="s">
        <v>29</v>
      </c>
      <c r="B44" s="203"/>
      <c r="C44" s="140">
        <f t="shared" ref="C44:AB44" si="10">C27+C34+C41</f>
        <v>260.52000000000004</v>
      </c>
      <c r="D44" s="140">
        <f t="shared" si="10"/>
        <v>268.31000000000006</v>
      </c>
      <c r="E44" s="140">
        <f t="shared" si="10"/>
        <v>273.84000000000009</v>
      </c>
      <c r="F44" s="140">
        <f t="shared" si="10"/>
        <v>241.74</v>
      </c>
      <c r="G44" s="140">
        <f t="shared" si="10"/>
        <v>240.76</v>
      </c>
      <c r="H44" s="140">
        <f t="shared" si="10"/>
        <v>242.88000000000005</v>
      </c>
      <c r="I44" s="140">
        <f t="shared" si="10"/>
        <v>251.66</v>
      </c>
      <c r="J44" s="140">
        <f t="shared" si="10"/>
        <v>282.04000000000002</v>
      </c>
      <c r="K44" s="140">
        <f>K27+K34+K41</f>
        <v>234.40999999999997</v>
      </c>
      <c r="L44" s="140">
        <f t="shared" si="10"/>
        <v>253.4</v>
      </c>
      <c r="M44" s="140">
        <f t="shared" si="10"/>
        <v>288.92</v>
      </c>
      <c r="N44" s="140">
        <f t="shared" si="10"/>
        <v>301.71000000000004</v>
      </c>
      <c r="O44" s="140">
        <f t="shared" si="10"/>
        <v>285.90999999999997</v>
      </c>
      <c r="P44" s="140">
        <f t="shared" si="10"/>
        <v>275.89</v>
      </c>
      <c r="Q44" s="140">
        <f t="shared" si="10"/>
        <v>250.95000000000005</v>
      </c>
      <c r="R44" s="140">
        <f t="shared" si="10"/>
        <v>260.65000000000003</v>
      </c>
      <c r="S44" s="140">
        <f t="shared" si="10"/>
        <v>253.34000000000006</v>
      </c>
      <c r="T44" s="140">
        <f t="shared" si="10"/>
        <v>266.83000000000004</v>
      </c>
      <c r="U44" s="140">
        <f t="shared" si="10"/>
        <v>276.67</v>
      </c>
      <c r="V44" s="140">
        <f t="shared" si="10"/>
        <v>277.74</v>
      </c>
      <c r="W44" s="140">
        <f t="shared" si="10"/>
        <v>227.64</v>
      </c>
      <c r="X44" s="140">
        <f t="shared" si="10"/>
        <v>243.87000000000003</v>
      </c>
      <c r="Y44" s="140">
        <f t="shared" si="10"/>
        <v>255.14000000000004</v>
      </c>
      <c r="Z44" s="140">
        <f t="shared" si="10"/>
        <v>236.66000000000005</v>
      </c>
      <c r="AA44" s="140">
        <f t="shared" si="10"/>
        <v>257.36</v>
      </c>
      <c r="AB44" s="140">
        <f t="shared" si="10"/>
        <v>247.92999999999995</v>
      </c>
      <c r="AC44" s="204" t="s">
        <v>30</v>
      </c>
      <c r="AD44" s="204"/>
      <c r="AE44" s="204"/>
      <c r="AF44" s="204"/>
      <c r="AG44" s="205"/>
      <c r="AH44" s="141">
        <f>AH27+AH34+AH41</f>
        <v>735.29377692307696</v>
      </c>
      <c r="AI44" s="12"/>
      <c r="AJ44" s="3"/>
      <c r="AK44" s="3"/>
    </row>
    <row r="45" spans="1:37" ht="30" customHeight="1" thickBot="1" x14ac:dyDescent="0.35">
      <c r="A45" s="15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12"/>
      <c r="AJ45" s="3"/>
      <c r="AK45" s="3"/>
    </row>
    <row r="46" spans="1:37" ht="36.75" customHeight="1" thickBot="1" x14ac:dyDescent="0.35">
      <c r="A46" s="174" t="s">
        <v>135</v>
      </c>
      <c r="B46" s="206"/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7"/>
      <c r="AH46" s="108">
        <f>AH44*1/1518</f>
        <v>0.4843832522549914</v>
      </c>
      <c r="AI46" s="12"/>
      <c r="AJ46" s="3"/>
      <c r="AK46" s="3"/>
    </row>
    <row r="47" spans="1:37" ht="17.399999999999999" customHeight="1" thickBot="1" x14ac:dyDescent="0.35">
      <c r="A47" s="30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29"/>
      <c r="AI47" s="12"/>
      <c r="AJ47" s="3"/>
      <c r="AK47" s="3"/>
    </row>
    <row r="48" spans="1:37" ht="30" customHeight="1" thickBot="1" x14ac:dyDescent="0.35">
      <c r="A48" s="216" t="s">
        <v>82</v>
      </c>
      <c r="B48" s="217"/>
      <c r="C48" s="217"/>
      <c r="D48" s="21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50"/>
      <c r="AA48" s="78"/>
      <c r="AB48" s="78"/>
      <c r="AC48" s="78"/>
      <c r="AD48" s="78"/>
      <c r="AE48" s="78"/>
      <c r="AF48" s="78"/>
      <c r="AG48" s="78"/>
      <c r="AH48" s="29"/>
      <c r="AI48" s="12"/>
      <c r="AJ48" s="3"/>
      <c r="AK48" s="3"/>
    </row>
    <row r="49" spans="1:37" ht="16.95" customHeight="1" x14ac:dyDescent="0.3">
      <c r="A49" s="70"/>
      <c r="B49" s="79"/>
      <c r="C49" s="79"/>
      <c r="D49" s="79"/>
      <c r="E49" s="80"/>
      <c r="F49" s="80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50"/>
      <c r="AA49" s="78"/>
      <c r="AB49" s="78"/>
      <c r="AC49" s="78"/>
      <c r="AD49" s="78"/>
      <c r="AE49" s="78"/>
      <c r="AF49" s="78"/>
      <c r="AG49" s="78"/>
      <c r="AH49" s="29"/>
      <c r="AI49" s="12"/>
      <c r="AJ49" s="3"/>
      <c r="AK49" s="3"/>
    </row>
    <row r="50" spans="1:37" ht="33" customHeight="1" x14ac:dyDescent="0.3">
      <c r="A50" s="127" t="s">
        <v>86</v>
      </c>
      <c r="B50" s="95"/>
      <c r="C50" s="96"/>
      <c r="D50" s="96"/>
      <c r="E50" s="97"/>
      <c r="F50" s="97"/>
      <c r="G50" s="97"/>
      <c r="H50" s="97"/>
      <c r="I50" s="98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50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37" ht="16.2" customHeight="1" x14ac:dyDescent="0.3">
      <c r="A51" s="126"/>
      <c r="B51" s="94"/>
      <c r="C51" s="94"/>
      <c r="D51" s="94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3"/>
      <c r="R51" s="3"/>
      <c r="S51" s="3"/>
      <c r="T51" s="3"/>
      <c r="U51" s="3"/>
      <c r="V51" s="3"/>
      <c r="W51" s="3"/>
      <c r="X51" s="3"/>
      <c r="Y51" s="3"/>
      <c r="Z51" s="50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37" ht="30" customHeight="1" x14ac:dyDescent="0.3">
      <c r="A52" s="15" t="s">
        <v>71</v>
      </c>
      <c r="B52" s="15"/>
      <c r="C52" s="15"/>
      <c r="D52" s="15"/>
      <c r="E52" s="15"/>
      <c r="F52" s="15"/>
      <c r="G52" s="15"/>
      <c r="H52" s="15" t="s">
        <v>137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50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37" ht="30" customHeight="1" x14ac:dyDescent="0.3">
      <c r="A53" s="15" t="s">
        <v>99</v>
      </c>
      <c r="B53" s="15"/>
      <c r="C53" s="15"/>
      <c r="D53" s="15"/>
      <c r="E53" s="15"/>
      <c r="F53" s="15"/>
      <c r="G53" s="15"/>
      <c r="H53" s="15" t="s">
        <v>110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50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37" ht="30" customHeight="1" x14ac:dyDescent="0.3">
      <c r="A54" s="15" t="s">
        <v>139</v>
      </c>
      <c r="B54" s="28"/>
      <c r="C54" s="28"/>
      <c r="D54" s="5"/>
      <c r="E54" s="3"/>
      <c r="F54" s="3"/>
      <c r="G54" s="3"/>
      <c r="H54" s="15" t="s">
        <v>134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50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37" ht="30" customHeight="1" x14ac:dyDescent="0.3">
      <c r="A55" s="15" t="s">
        <v>100</v>
      </c>
      <c r="B55" s="15"/>
      <c r="C55" s="15"/>
      <c r="D55" s="12"/>
      <c r="E55" s="3"/>
      <c r="F55" s="3"/>
      <c r="G55" s="3"/>
      <c r="H55" s="30" t="s">
        <v>111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50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</row>
    <row r="56" spans="1:37" ht="30" customHeight="1" x14ac:dyDescent="0.3">
      <c r="A56" s="15" t="s">
        <v>101</v>
      </c>
      <c r="B56" s="15"/>
      <c r="C56" s="15"/>
      <c r="D56" s="12"/>
      <c r="E56" s="3"/>
      <c r="F56" s="3"/>
      <c r="G56" s="3"/>
      <c r="H56" s="15" t="s">
        <v>112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50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</row>
    <row r="57" spans="1:37" ht="30" customHeight="1" x14ac:dyDescent="0.3">
      <c r="A57" s="15" t="s">
        <v>102</v>
      </c>
      <c r="B57" s="15"/>
      <c r="C57" s="15"/>
      <c r="D57" s="12"/>
      <c r="E57" s="3"/>
      <c r="F57" s="3"/>
      <c r="G57" s="3"/>
      <c r="H57" s="15" t="s">
        <v>113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50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</row>
    <row r="58" spans="1:37" ht="30" customHeight="1" x14ac:dyDescent="0.3">
      <c r="A58" s="30" t="s">
        <v>103</v>
      </c>
      <c r="B58" s="30"/>
      <c r="C58" s="30"/>
      <c r="D58" s="12"/>
      <c r="E58" s="3"/>
      <c r="F58" s="3"/>
      <c r="G58" s="3"/>
      <c r="H58" s="15" t="s">
        <v>114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50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37" ht="30" customHeight="1" x14ac:dyDescent="0.3">
      <c r="A59" s="15" t="s">
        <v>104</v>
      </c>
      <c r="B59" s="15"/>
      <c r="C59" s="15"/>
      <c r="D59" s="12"/>
      <c r="E59" s="3"/>
      <c r="F59" s="3"/>
      <c r="G59" s="3"/>
      <c r="H59" s="30" t="s">
        <v>119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50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37" ht="30" customHeight="1" x14ac:dyDescent="0.3">
      <c r="A60" s="15" t="s">
        <v>105</v>
      </c>
      <c r="B60" s="15"/>
      <c r="C60" s="15"/>
      <c r="D60" s="12"/>
      <c r="E60" s="3"/>
      <c r="F60" s="3"/>
      <c r="G60" s="3"/>
      <c r="H60" s="30" t="s">
        <v>115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50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</row>
    <row r="61" spans="1:37" ht="30" customHeight="1" x14ac:dyDescent="0.3">
      <c r="A61" s="15" t="s">
        <v>106</v>
      </c>
      <c r="B61" s="15"/>
      <c r="C61" s="15"/>
      <c r="D61" s="12"/>
      <c r="E61" s="3"/>
      <c r="F61" s="3"/>
      <c r="G61" s="3"/>
      <c r="H61" s="30" t="s">
        <v>130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50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</row>
    <row r="62" spans="1:37" ht="30" customHeight="1" x14ac:dyDescent="0.3">
      <c r="A62" s="15" t="s">
        <v>107</v>
      </c>
      <c r="B62" s="15"/>
      <c r="C62" s="15"/>
      <c r="D62" s="12"/>
      <c r="E62" s="3"/>
      <c r="F62" s="3"/>
      <c r="G62" s="3"/>
      <c r="H62" s="30" t="s">
        <v>141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50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</row>
    <row r="63" spans="1:37" ht="36.75" customHeight="1" x14ac:dyDescent="0.3">
      <c r="A63" s="15" t="s">
        <v>108</v>
      </c>
      <c r="B63" s="15"/>
      <c r="C63" s="15"/>
      <c r="D63" s="12"/>
      <c r="E63" s="3"/>
      <c r="F63" s="3"/>
      <c r="G63" s="3"/>
      <c r="H63" s="15" t="s">
        <v>116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50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37" ht="30" customHeight="1" x14ac:dyDescent="0.3">
      <c r="A64" s="15" t="s">
        <v>131</v>
      </c>
      <c r="B64" s="15"/>
      <c r="C64" s="15"/>
      <c r="D64" s="15"/>
      <c r="E64" s="15"/>
      <c r="F64" s="15"/>
      <c r="G64" s="15"/>
      <c r="H64" s="15"/>
      <c r="I64" s="28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50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1:37" ht="30" customHeight="1" x14ac:dyDescent="0.3">
      <c r="A65" s="15" t="s">
        <v>109</v>
      </c>
      <c r="B65" s="15"/>
      <c r="C65" s="15"/>
      <c r="D65" s="15"/>
      <c r="E65" s="15"/>
      <c r="F65" s="15"/>
      <c r="G65" s="15"/>
      <c r="H65" s="15"/>
      <c r="I65" s="28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50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</row>
    <row r="66" spans="1:37" ht="30" customHeight="1" x14ac:dyDescent="0.3">
      <c r="A66" s="15"/>
      <c r="B66" s="15"/>
      <c r="C66" s="15"/>
      <c r="D66" s="12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50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</row>
    <row r="67" spans="1:37" ht="30" customHeight="1" x14ac:dyDescent="0.45">
      <c r="A67" s="15"/>
      <c r="B67" s="15"/>
      <c r="C67" s="15"/>
      <c r="D67" s="12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8"/>
      <c r="S67" s="48"/>
      <c r="T67" s="49"/>
      <c r="U67" s="3"/>
      <c r="V67" s="3"/>
      <c r="W67" s="3"/>
      <c r="X67" s="3"/>
      <c r="Y67" s="3"/>
      <c r="Z67" s="50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</row>
    <row r="68" spans="1:37" x14ac:dyDescent="0.3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50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</row>
    <row r="69" spans="1:37" ht="15" thickBot="1" x14ac:dyDescent="0.3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</row>
    <row r="70" spans="1:37" ht="37.5" customHeight="1" thickBot="1" x14ac:dyDescent="0.35">
      <c r="A70" s="208" t="s">
        <v>147</v>
      </c>
      <c r="B70" s="209"/>
      <c r="C70" s="209"/>
      <c r="D70" s="209"/>
      <c r="E70" s="209"/>
      <c r="F70" s="209"/>
      <c r="G70" s="209"/>
      <c r="H70" s="210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</row>
    <row r="71" spans="1:37" ht="36" customHeight="1" x14ac:dyDescent="0.3">
      <c r="A71" s="142" t="s">
        <v>50</v>
      </c>
      <c r="B71" s="211" t="s">
        <v>52</v>
      </c>
      <c r="C71" s="212"/>
      <c r="D71" s="213" t="s">
        <v>136</v>
      </c>
      <c r="E71" s="214"/>
      <c r="F71" s="214"/>
      <c r="G71" s="214"/>
      <c r="H71" s="215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</row>
    <row r="72" spans="1:37" ht="42" customHeight="1" x14ac:dyDescent="0.3">
      <c r="A72" s="71" t="s">
        <v>51</v>
      </c>
      <c r="B72" s="199">
        <v>735.29</v>
      </c>
      <c r="C72" s="199"/>
      <c r="D72" s="200">
        <v>0.4844</v>
      </c>
      <c r="E72" s="200"/>
      <c r="F72" s="200"/>
      <c r="G72" s="200"/>
      <c r="H72" s="201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</row>
    <row r="73" spans="1:37" ht="66.75" customHeight="1" x14ac:dyDescent="0.3">
      <c r="A73" s="62"/>
      <c r="B73" s="62"/>
      <c r="C73" s="62"/>
      <c r="D73" s="62"/>
      <c r="E73" s="62"/>
      <c r="F73" s="62"/>
      <c r="G73" s="62"/>
      <c r="H73" s="62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spans="1:37" ht="40.5" customHeight="1" x14ac:dyDescent="0.3">
      <c r="A74" s="228" t="s">
        <v>148</v>
      </c>
      <c r="B74" s="229"/>
      <c r="C74" s="229"/>
      <c r="D74" s="229"/>
      <c r="E74" s="229"/>
      <c r="F74" s="229"/>
      <c r="G74" s="229"/>
      <c r="H74" s="230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</row>
    <row r="75" spans="1:37" ht="31.5" customHeight="1" x14ac:dyDescent="0.3">
      <c r="A75" s="232" t="s">
        <v>50</v>
      </c>
      <c r="B75" s="249" t="s">
        <v>140</v>
      </c>
      <c r="C75" s="249" t="s">
        <v>145</v>
      </c>
      <c r="D75" s="233" t="s">
        <v>6</v>
      </c>
      <c r="E75" s="233"/>
      <c r="F75" s="233"/>
      <c r="G75" s="233"/>
      <c r="H75" s="234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</row>
    <row r="76" spans="1:37" ht="7.5" customHeight="1" x14ac:dyDescent="0.3">
      <c r="A76" s="232"/>
      <c r="B76" s="250"/>
      <c r="C76" s="250"/>
      <c r="D76" s="235"/>
      <c r="E76" s="235"/>
      <c r="F76" s="235"/>
      <c r="G76" s="235"/>
      <c r="H76" s="236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</row>
    <row r="77" spans="1:37" ht="47.25" customHeight="1" x14ac:dyDescent="0.3">
      <c r="A77" s="71" t="s">
        <v>51</v>
      </c>
      <c r="B77" s="148">
        <v>710.26</v>
      </c>
      <c r="C77" s="146">
        <v>735.29</v>
      </c>
      <c r="D77" s="231">
        <f>C77/B77-1</f>
        <v>3.5240616112409473E-2</v>
      </c>
      <c r="E77" s="231"/>
      <c r="F77" s="231"/>
      <c r="G77" s="231"/>
      <c r="H77" s="231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</row>
    <row r="78" spans="1:37" ht="30" customHeight="1" x14ac:dyDescent="0.3">
      <c r="A78" s="15"/>
      <c r="B78" s="52"/>
      <c r="C78" s="52"/>
      <c r="D78" s="29"/>
      <c r="E78" s="29"/>
      <c r="F78" s="29"/>
      <c r="G78" s="29"/>
      <c r="H78" s="29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</row>
    <row r="79" spans="1:37" ht="30" customHeight="1" x14ac:dyDescent="0.3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</row>
    <row r="80" spans="1:37" ht="45" customHeight="1" x14ac:dyDescent="0.3">
      <c r="A80" s="219" t="s">
        <v>146</v>
      </c>
      <c r="B80" s="220"/>
      <c r="C80" s="220"/>
      <c r="D80" s="220"/>
      <c r="E80" s="220"/>
      <c r="F80" s="220"/>
      <c r="G80" s="220"/>
      <c r="H80" s="221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</row>
    <row r="81" spans="1:37" ht="32.25" customHeight="1" x14ac:dyDescent="0.3">
      <c r="A81" s="237" t="s">
        <v>0</v>
      </c>
      <c r="B81" s="239" t="s">
        <v>46</v>
      </c>
      <c r="C81" s="247" t="s">
        <v>140</v>
      </c>
      <c r="D81" s="247" t="s">
        <v>145</v>
      </c>
      <c r="E81" s="241" t="s">
        <v>6</v>
      </c>
      <c r="F81" s="242"/>
      <c r="G81" s="242"/>
      <c r="H81" s="24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</row>
    <row r="82" spans="1:37" ht="6.75" customHeight="1" x14ac:dyDescent="0.3">
      <c r="A82" s="238"/>
      <c r="B82" s="240"/>
      <c r="C82" s="248"/>
      <c r="D82" s="248"/>
      <c r="E82" s="244"/>
      <c r="F82" s="245"/>
      <c r="G82" s="245"/>
      <c r="H82" s="246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</row>
    <row r="83" spans="1:37" ht="30" customHeight="1" x14ac:dyDescent="0.3">
      <c r="A83" s="222" t="s">
        <v>3</v>
      </c>
      <c r="B83" s="223"/>
      <c r="C83" s="223"/>
      <c r="D83" s="223"/>
      <c r="E83" s="223"/>
      <c r="F83" s="223"/>
      <c r="G83" s="223"/>
      <c r="H83" s="224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</row>
    <row r="84" spans="1:37" ht="30" customHeight="1" thickBot="1" x14ac:dyDescent="0.35">
      <c r="A84" s="84" t="s">
        <v>7</v>
      </c>
      <c r="B84" s="38" t="s">
        <v>8</v>
      </c>
      <c r="C84" s="47">
        <v>4.45</v>
      </c>
      <c r="D84" s="47">
        <f>MIN(C8:AB8)</f>
        <v>3.79</v>
      </c>
      <c r="E84" s="225">
        <f>D84/C84-1</f>
        <v>-0.14831460674157304</v>
      </c>
      <c r="F84" s="226"/>
      <c r="G84" s="226"/>
      <c r="H84" s="227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</row>
    <row r="85" spans="1:37" ht="30" customHeight="1" thickBot="1" x14ac:dyDescent="0.35">
      <c r="A85" s="72" t="s">
        <v>32</v>
      </c>
      <c r="B85" s="39" t="s">
        <v>8</v>
      </c>
      <c r="C85" s="47">
        <v>4.99</v>
      </c>
      <c r="D85" s="47">
        <f>MIN(C9:AB9)</f>
        <v>3.99</v>
      </c>
      <c r="E85" s="251">
        <f t="shared" ref="E85:E100" si="11">D85/C85-1</f>
        <v>-0.20040080160320639</v>
      </c>
      <c r="F85" s="252"/>
      <c r="G85" s="252"/>
      <c r="H85" s="25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</row>
    <row r="86" spans="1:37" ht="30" customHeight="1" thickBot="1" x14ac:dyDescent="0.35">
      <c r="A86" s="72" t="s">
        <v>36</v>
      </c>
      <c r="B86" s="39" t="s">
        <v>8</v>
      </c>
      <c r="C86" s="47">
        <v>3.65</v>
      </c>
      <c r="D86" s="47">
        <f>MIN(C10:AB10)</f>
        <v>3.49</v>
      </c>
      <c r="E86" s="251">
        <f t="shared" si="11"/>
        <v>-4.3835616438356095E-2</v>
      </c>
      <c r="F86" s="252"/>
      <c r="G86" s="252"/>
      <c r="H86" s="25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</row>
    <row r="87" spans="1:37" ht="30" customHeight="1" thickBot="1" x14ac:dyDescent="0.35">
      <c r="A87" s="72" t="s">
        <v>9</v>
      </c>
      <c r="B87" s="39" t="s">
        <v>10</v>
      </c>
      <c r="C87" s="47">
        <v>13.19</v>
      </c>
      <c r="D87" s="47">
        <f>MIN(C11:AB11)</f>
        <v>17.899999999999999</v>
      </c>
      <c r="E87" s="251">
        <f t="shared" si="11"/>
        <v>0.35708870356330547</v>
      </c>
      <c r="F87" s="252"/>
      <c r="G87" s="252"/>
      <c r="H87" s="25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</row>
    <row r="88" spans="1:37" ht="30" customHeight="1" thickBot="1" x14ac:dyDescent="0.35">
      <c r="A88" s="72" t="s">
        <v>69</v>
      </c>
      <c r="B88" s="40" t="s">
        <v>8</v>
      </c>
      <c r="C88" s="47">
        <v>2.4500000000000002</v>
      </c>
      <c r="D88" s="47">
        <f>MIN(C12:AB12)</f>
        <v>2.98</v>
      </c>
      <c r="E88" s="251">
        <f t="shared" si="11"/>
        <v>0.21632653061224483</v>
      </c>
      <c r="F88" s="252"/>
      <c r="G88" s="252"/>
      <c r="H88" s="25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</row>
    <row r="89" spans="1:37" ht="30" customHeight="1" thickBot="1" x14ac:dyDescent="0.35">
      <c r="A89" s="72" t="s">
        <v>53</v>
      </c>
      <c r="B89" s="40" t="s">
        <v>31</v>
      </c>
      <c r="C89" s="47">
        <v>1.0900000000000001</v>
      </c>
      <c r="D89" s="47">
        <f>MIN(C13:AB13)</f>
        <v>1.0900000000000001</v>
      </c>
      <c r="E89" s="251">
        <f t="shared" si="11"/>
        <v>0</v>
      </c>
      <c r="F89" s="252"/>
      <c r="G89" s="252"/>
      <c r="H89" s="25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</row>
    <row r="90" spans="1:37" ht="30" customHeight="1" thickBot="1" x14ac:dyDescent="0.35">
      <c r="A90" s="72" t="s">
        <v>12</v>
      </c>
      <c r="B90" s="40" t="s">
        <v>8</v>
      </c>
      <c r="C90" s="47">
        <v>2.89</v>
      </c>
      <c r="D90" s="47">
        <f>MIN(C14:AB14)</f>
        <v>3.99</v>
      </c>
      <c r="E90" s="251">
        <f>D90/C90-1</f>
        <v>0.38062283737024227</v>
      </c>
      <c r="F90" s="252"/>
      <c r="G90" s="252"/>
      <c r="H90" s="25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</row>
    <row r="91" spans="1:37" ht="30" customHeight="1" thickBot="1" x14ac:dyDescent="0.35">
      <c r="A91" s="72" t="s">
        <v>13</v>
      </c>
      <c r="B91" s="40" t="s">
        <v>8</v>
      </c>
      <c r="C91" s="47">
        <v>3.99</v>
      </c>
      <c r="D91" s="47">
        <f>MIN(C15:AB15)</f>
        <v>3.99</v>
      </c>
      <c r="E91" s="251">
        <f t="shared" si="11"/>
        <v>0</v>
      </c>
      <c r="F91" s="252"/>
      <c r="G91" s="252"/>
      <c r="H91" s="25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</row>
    <row r="92" spans="1:37" ht="30" customHeight="1" thickBot="1" x14ac:dyDescent="0.35">
      <c r="A92" s="72" t="s">
        <v>80</v>
      </c>
      <c r="B92" s="40" t="s">
        <v>59</v>
      </c>
      <c r="C92" s="47">
        <v>18.989999999999998</v>
      </c>
      <c r="D92" s="47">
        <f>MIN(C16:AB16)</f>
        <v>15.9</v>
      </c>
      <c r="E92" s="251">
        <f t="shared" si="11"/>
        <v>-0.16271721958925744</v>
      </c>
      <c r="F92" s="252"/>
      <c r="G92" s="252"/>
      <c r="H92" s="25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</row>
    <row r="93" spans="1:37" ht="30" customHeight="1" thickBot="1" x14ac:dyDescent="0.35">
      <c r="A93" s="72" t="s">
        <v>14</v>
      </c>
      <c r="B93" s="40" t="s">
        <v>8</v>
      </c>
      <c r="C93" s="47">
        <v>29.9</v>
      </c>
      <c r="D93" s="47">
        <f>MIN(C17:AB17)</f>
        <v>26.5</v>
      </c>
      <c r="E93" s="251">
        <f t="shared" si="11"/>
        <v>-0.11371237458193972</v>
      </c>
      <c r="F93" s="252"/>
      <c r="G93" s="252"/>
      <c r="H93" s="25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</row>
    <row r="94" spans="1:37" ht="30" customHeight="1" thickBot="1" x14ac:dyDescent="0.35">
      <c r="A94" s="72" t="s">
        <v>15</v>
      </c>
      <c r="B94" s="40" t="s">
        <v>16</v>
      </c>
      <c r="C94" s="47">
        <v>7.69</v>
      </c>
      <c r="D94" s="47">
        <f>MIN(C18:AB18)</f>
        <v>7.69</v>
      </c>
      <c r="E94" s="251">
        <f t="shared" si="11"/>
        <v>0</v>
      </c>
      <c r="F94" s="252"/>
      <c r="G94" s="252"/>
      <c r="H94" s="25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</row>
    <row r="95" spans="1:37" ht="30" customHeight="1" thickBot="1" x14ac:dyDescent="0.35">
      <c r="A95" s="72" t="s">
        <v>17</v>
      </c>
      <c r="B95" s="40" t="s">
        <v>18</v>
      </c>
      <c r="C95" s="47">
        <v>6.29</v>
      </c>
      <c r="D95" s="47">
        <f>MIN(C19:AB19)</f>
        <v>6.49</v>
      </c>
      <c r="E95" s="251">
        <f t="shared" si="11"/>
        <v>3.1796502384737746E-2</v>
      </c>
      <c r="F95" s="252"/>
      <c r="G95" s="252"/>
      <c r="H95" s="25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</row>
    <row r="96" spans="1:37" ht="30" customHeight="1" thickBot="1" x14ac:dyDescent="0.35">
      <c r="A96" s="72" t="s">
        <v>19</v>
      </c>
      <c r="B96" s="40" t="s">
        <v>77</v>
      </c>
      <c r="C96" s="47">
        <v>1.99</v>
      </c>
      <c r="D96" s="47">
        <f>MIN(C20:AB20)</f>
        <v>1.99</v>
      </c>
      <c r="E96" s="251">
        <f t="shared" si="11"/>
        <v>0</v>
      </c>
      <c r="F96" s="252"/>
      <c r="G96" s="252"/>
      <c r="H96" s="25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</row>
    <row r="97" spans="1:37" ht="30" customHeight="1" thickBot="1" x14ac:dyDescent="0.35">
      <c r="A97" s="72" t="s">
        <v>43</v>
      </c>
      <c r="B97" s="40" t="s">
        <v>66</v>
      </c>
      <c r="C97" s="47">
        <v>3.99</v>
      </c>
      <c r="D97" s="47">
        <f>MIN(C21:AB21)</f>
        <v>3.99</v>
      </c>
      <c r="E97" s="251">
        <f t="shared" si="11"/>
        <v>0</v>
      </c>
      <c r="F97" s="252"/>
      <c r="G97" s="252"/>
      <c r="H97" s="25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</row>
    <row r="98" spans="1:37" ht="30" customHeight="1" thickBot="1" x14ac:dyDescent="0.35">
      <c r="A98" s="72" t="s">
        <v>20</v>
      </c>
      <c r="B98" s="40" t="s">
        <v>8</v>
      </c>
      <c r="C98" s="47">
        <v>29.99</v>
      </c>
      <c r="D98" s="47">
        <f>MIN(C22:AB22)</f>
        <v>32.39</v>
      </c>
      <c r="E98" s="251">
        <f t="shared" si="11"/>
        <v>8.00266755585195E-2</v>
      </c>
      <c r="F98" s="252"/>
      <c r="G98" s="252"/>
      <c r="H98" s="25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</row>
    <row r="99" spans="1:37" ht="30" customHeight="1" thickBot="1" x14ac:dyDescent="0.35">
      <c r="A99" s="73" t="s">
        <v>33</v>
      </c>
      <c r="B99" s="40" t="s">
        <v>8</v>
      </c>
      <c r="C99" s="47">
        <v>23</v>
      </c>
      <c r="D99" s="47">
        <f>MIN(C23:AB23)</f>
        <v>23</v>
      </c>
      <c r="E99" s="251">
        <f t="shared" si="11"/>
        <v>0</v>
      </c>
      <c r="F99" s="252"/>
      <c r="G99" s="252"/>
      <c r="H99" s="25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</row>
    <row r="100" spans="1:37" ht="30" customHeight="1" thickBot="1" x14ac:dyDescent="0.35">
      <c r="A100" s="72" t="s">
        <v>34</v>
      </c>
      <c r="B100" s="40" t="s">
        <v>8</v>
      </c>
      <c r="C100" s="47">
        <v>9.59</v>
      </c>
      <c r="D100" s="47">
        <f>MIN(C24:AB24)</f>
        <v>9.99</v>
      </c>
      <c r="E100" s="251">
        <f t="shared" si="11"/>
        <v>4.1710114702815382E-2</v>
      </c>
      <c r="F100" s="252"/>
      <c r="G100" s="252"/>
      <c r="H100" s="25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</row>
    <row r="101" spans="1:37" ht="30" customHeight="1" thickBot="1" x14ac:dyDescent="0.35">
      <c r="A101" s="72" t="s">
        <v>117</v>
      </c>
      <c r="B101" s="40" t="s">
        <v>8</v>
      </c>
      <c r="C101" s="47">
        <v>8.99</v>
      </c>
      <c r="D101" s="47">
        <f>MIN(C25:AB25)</f>
        <v>9.89</v>
      </c>
      <c r="E101" s="251">
        <f>D101/C101-1</f>
        <v>0.10011123470522798</v>
      </c>
      <c r="F101" s="252"/>
      <c r="G101" s="252"/>
      <c r="H101" s="25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</row>
    <row r="102" spans="1:37" ht="30" customHeight="1" thickBot="1" x14ac:dyDescent="0.35">
      <c r="A102" s="74" t="s">
        <v>121</v>
      </c>
      <c r="B102" s="41" t="s">
        <v>8</v>
      </c>
      <c r="C102" s="47">
        <v>3.49</v>
      </c>
      <c r="D102" s="47">
        <f>MIN(C26:AB26)</f>
        <v>3.98</v>
      </c>
      <c r="E102" s="251">
        <f>D102/C102-1</f>
        <v>0.1404011461318051</v>
      </c>
      <c r="F102" s="252"/>
      <c r="G102" s="252"/>
      <c r="H102" s="25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</row>
    <row r="103" spans="1:37" ht="30" customHeight="1" thickBot="1" x14ac:dyDescent="0.35">
      <c r="A103" s="254" t="s">
        <v>21</v>
      </c>
      <c r="B103" s="255"/>
      <c r="C103" s="255"/>
      <c r="D103" s="255"/>
      <c r="E103" s="255"/>
      <c r="F103" s="255"/>
      <c r="G103" s="255"/>
      <c r="H103" s="256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</row>
    <row r="104" spans="1:37" ht="30" customHeight="1" thickBot="1" x14ac:dyDescent="0.35">
      <c r="A104" s="75" t="s">
        <v>22</v>
      </c>
      <c r="B104" s="42" t="s">
        <v>54</v>
      </c>
      <c r="C104" s="47">
        <v>1.89</v>
      </c>
      <c r="D104" s="47">
        <f>MIN(C30:AB30)</f>
        <v>1.45</v>
      </c>
      <c r="E104" s="251">
        <f>D104/C104-1</f>
        <v>-0.23280423280423279</v>
      </c>
      <c r="F104" s="252"/>
      <c r="G104" s="252"/>
      <c r="H104" s="25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</row>
    <row r="105" spans="1:37" ht="30" customHeight="1" thickBot="1" x14ac:dyDescent="0.35">
      <c r="A105" s="76" t="s">
        <v>23</v>
      </c>
      <c r="B105" s="43" t="s">
        <v>55</v>
      </c>
      <c r="C105" s="47">
        <v>5.99</v>
      </c>
      <c r="D105" s="47">
        <f>MIN(C31:AB31)</f>
        <v>5.89</v>
      </c>
      <c r="E105" s="251">
        <f>D105/C105-1</f>
        <v>-1.6694490818030094E-2</v>
      </c>
      <c r="F105" s="252"/>
      <c r="G105" s="252"/>
      <c r="H105" s="25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</row>
    <row r="106" spans="1:37" ht="30" customHeight="1" thickBot="1" x14ac:dyDescent="0.35">
      <c r="A106" s="76" t="s">
        <v>24</v>
      </c>
      <c r="B106" s="43" t="s">
        <v>25</v>
      </c>
      <c r="C106" s="47">
        <v>1.59</v>
      </c>
      <c r="D106" s="47">
        <f>MIN(C32:AB32)</f>
        <v>1.59</v>
      </c>
      <c r="E106" s="251">
        <f>D106/C106-1</f>
        <v>0</v>
      </c>
      <c r="F106" s="252"/>
      <c r="G106" s="252"/>
      <c r="H106" s="25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</row>
    <row r="107" spans="1:37" ht="30" customHeight="1" thickBot="1" x14ac:dyDescent="0.35">
      <c r="A107" s="77" t="s">
        <v>123</v>
      </c>
      <c r="B107" s="44" t="s">
        <v>56</v>
      </c>
      <c r="C107" s="47">
        <v>1.55</v>
      </c>
      <c r="D107" s="47">
        <f>MIN(C33:AB33)</f>
        <v>1.55</v>
      </c>
      <c r="E107" s="251">
        <f>D107/C107-1</f>
        <v>0</v>
      </c>
      <c r="F107" s="252"/>
      <c r="G107" s="252"/>
      <c r="H107" s="25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</row>
    <row r="108" spans="1:37" ht="30" customHeight="1" thickBot="1" x14ac:dyDescent="0.35">
      <c r="A108" s="254" t="s">
        <v>26</v>
      </c>
      <c r="B108" s="255"/>
      <c r="C108" s="255"/>
      <c r="D108" s="255"/>
      <c r="E108" s="255"/>
      <c r="F108" s="255"/>
      <c r="G108" s="255"/>
      <c r="H108" s="256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</row>
    <row r="109" spans="1:37" ht="30" customHeight="1" thickBot="1" x14ac:dyDescent="0.35">
      <c r="A109" s="75" t="s">
        <v>70</v>
      </c>
      <c r="B109" s="45" t="s">
        <v>57</v>
      </c>
      <c r="C109" s="47">
        <v>2.59</v>
      </c>
      <c r="D109" s="47">
        <f>MIN(C37:AB37)</f>
        <v>2.29</v>
      </c>
      <c r="E109" s="251">
        <f>D109/C109-1</f>
        <v>-0.11583011583011582</v>
      </c>
      <c r="F109" s="252"/>
      <c r="G109" s="252"/>
      <c r="H109" s="25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</row>
    <row r="110" spans="1:37" ht="30" customHeight="1" thickBot="1" x14ac:dyDescent="0.35">
      <c r="A110" s="76" t="s">
        <v>27</v>
      </c>
      <c r="B110" s="40" t="s">
        <v>75</v>
      </c>
      <c r="C110" s="47">
        <v>1.95</v>
      </c>
      <c r="D110" s="47">
        <f>MIN(C38:AB38)</f>
        <v>1.95</v>
      </c>
      <c r="E110" s="251">
        <f>D110/C110-1</f>
        <v>0</v>
      </c>
      <c r="F110" s="252"/>
      <c r="G110" s="252"/>
      <c r="H110" s="25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</row>
    <row r="111" spans="1:37" ht="30" customHeight="1" thickBot="1" x14ac:dyDescent="0.35">
      <c r="A111" s="76" t="s">
        <v>28</v>
      </c>
      <c r="B111" s="40" t="s">
        <v>75</v>
      </c>
      <c r="C111" s="47">
        <v>1.0900000000000001</v>
      </c>
      <c r="D111" s="47">
        <f>MIN(C39:AB39)</f>
        <v>1.19</v>
      </c>
      <c r="E111" s="251">
        <f>D111/C111-1</f>
        <v>9.174311926605494E-2</v>
      </c>
      <c r="F111" s="252"/>
      <c r="G111" s="252"/>
      <c r="H111" s="25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</row>
    <row r="112" spans="1:37" ht="30" customHeight="1" thickBot="1" x14ac:dyDescent="0.35">
      <c r="A112" s="77" t="s">
        <v>35</v>
      </c>
      <c r="B112" s="46" t="s">
        <v>58</v>
      </c>
      <c r="C112" s="47">
        <v>2.09</v>
      </c>
      <c r="D112" s="47">
        <f>MIN(C40:AB40)</f>
        <v>2.29</v>
      </c>
      <c r="E112" s="251">
        <f>D112/C112-1</f>
        <v>9.5693779904306275E-2</v>
      </c>
      <c r="F112" s="252"/>
      <c r="G112" s="252"/>
      <c r="H112" s="25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</row>
    <row r="113" spans="1:37" ht="30" customHeight="1" x14ac:dyDescent="0.3">
      <c r="A113" s="30"/>
      <c r="B113" s="17"/>
      <c r="C113" s="52"/>
      <c r="D113" s="52"/>
      <c r="E113" s="29"/>
      <c r="F113" s="29"/>
      <c r="G113" s="29"/>
      <c r="H113" s="29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</row>
    <row r="114" spans="1:37" ht="70.5" customHeight="1" thickBot="1" x14ac:dyDescent="0.3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</row>
    <row r="115" spans="1:37" ht="36.75" customHeight="1" x14ac:dyDescent="0.3">
      <c r="A115" s="257" t="s">
        <v>149</v>
      </c>
      <c r="B115" s="258"/>
      <c r="C115" s="258"/>
      <c r="D115" s="258"/>
      <c r="E115" s="258"/>
      <c r="F115" s="258"/>
      <c r="G115" s="258"/>
      <c r="H115" s="259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</row>
    <row r="116" spans="1:37" ht="37.5" customHeight="1" x14ac:dyDescent="0.3">
      <c r="A116" s="268" t="s">
        <v>0</v>
      </c>
      <c r="B116" s="268" t="s">
        <v>46</v>
      </c>
      <c r="C116" s="268" t="s">
        <v>140</v>
      </c>
      <c r="D116" s="268" t="s">
        <v>145</v>
      </c>
      <c r="E116" s="269" t="s">
        <v>6</v>
      </c>
      <c r="F116" s="270"/>
      <c r="G116" s="270"/>
      <c r="H116" s="271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</row>
    <row r="117" spans="1:37" ht="11.25" customHeight="1" x14ac:dyDescent="0.3">
      <c r="A117" s="248"/>
      <c r="B117" s="248"/>
      <c r="C117" s="248"/>
      <c r="D117" s="248"/>
      <c r="E117" s="272"/>
      <c r="F117" s="273"/>
      <c r="G117" s="273"/>
      <c r="H117" s="27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</row>
    <row r="118" spans="1:37" ht="30" customHeight="1" x14ac:dyDescent="0.3">
      <c r="A118" s="260" t="s">
        <v>3</v>
      </c>
      <c r="B118" s="261"/>
      <c r="C118" s="261"/>
      <c r="D118" s="261"/>
      <c r="E118" s="261"/>
      <c r="F118" s="261"/>
      <c r="G118" s="261"/>
      <c r="H118" s="262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</row>
    <row r="119" spans="1:37" ht="30" customHeight="1" thickBot="1" x14ac:dyDescent="0.35">
      <c r="A119" s="99" t="s">
        <v>7</v>
      </c>
      <c r="B119" s="100" t="s">
        <v>8</v>
      </c>
      <c r="C119" s="86">
        <v>6.99</v>
      </c>
      <c r="D119" s="86">
        <f>MAX(C8:AB8)</f>
        <v>6.5</v>
      </c>
      <c r="E119" s="263">
        <f>D119/C119-1</f>
        <v>-7.0100143061516462E-2</v>
      </c>
      <c r="F119" s="263"/>
      <c r="G119" s="263"/>
      <c r="H119" s="26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</row>
    <row r="120" spans="1:37" ht="30" customHeight="1" thickBot="1" x14ac:dyDescent="0.35">
      <c r="A120" s="101" t="s">
        <v>32</v>
      </c>
      <c r="B120" s="39" t="s">
        <v>8</v>
      </c>
      <c r="C120" s="53">
        <v>8.7799999999999994</v>
      </c>
      <c r="D120" s="53">
        <f>MAX(C9:AB9)</f>
        <v>8.7799999999999994</v>
      </c>
      <c r="E120" s="252">
        <f t="shared" ref="E120:E136" si="12">D120/C120-1</f>
        <v>0</v>
      </c>
      <c r="F120" s="252"/>
      <c r="G120" s="252"/>
      <c r="H120" s="265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</row>
    <row r="121" spans="1:37" ht="30" customHeight="1" x14ac:dyDescent="0.3">
      <c r="A121" s="102" t="s">
        <v>36</v>
      </c>
      <c r="B121" s="103" t="s">
        <v>8</v>
      </c>
      <c r="C121" s="53">
        <v>5.49</v>
      </c>
      <c r="D121" s="53">
        <f>MAX(C10:AB10)</f>
        <v>5.39</v>
      </c>
      <c r="E121" s="266">
        <f t="shared" si="12"/>
        <v>-1.821493624772319E-2</v>
      </c>
      <c r="F121" s="266"/>
      <c r="G121" s="266"/>
      <c r="H121" s="267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</row>
    <row r="122" spans="1:37" ht="30" customHeight="1" thickBot="1" x14ac:dyDescent="0.35">
      <c r="A122" s="84" t="s">
        <v>9</v>
      </c>
      <c r="B122" s="38" t="s">
        <v>10</v>
      </c>
      <c r="C122" s="21">
        <v>18.29</v>
      </c>
      <c r="D122" s="21">
        <f>MAX(C11:AB11)</f>
        <v>21.45</v>
      </c>
      <c r="E122" s="226">
        <f t="shared" si="12"/>
        <v>0.17277200656096237</v>
      </c>
      <c r="F122" s="226"/>
      <c r="G122" s="226"/>
      <c r="H122" s="227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</row>
    <row r="123" spans="1:37" ht="30" customHeight="1" thickBot="1" x14ac:dyDescent="0.35">
      <c r="A123" s="72" t="s">
        <v>69</v>
      </c>
      <c r="B123" s="40" t="s">
        <v>8</v>
      </c>
      <c r="C123" s="53">
        <v>7.39</v>
      </c>
      <c r="D123" s="53">
        <f>MAX(C12:AB12)</f>
        <v>7.69</v>
      </c>
      <c r="E123" s="252">
        <f t="shared" si="12"/>
        <v>4.0595399188092074E-2</v>
      </c>
      <c r="F123" s="252"/>
      <c r="G123" s="252"/>
      <c r="H123" s="25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</row>
    <row r="124" spans="1:37" ht="30" customHeight="1" thickBot="1" x14ac:dyDescent="0.35">
      <c r="A124" s="72" t="s">
        <v>53</v>
      </c>
      <c r="B124" s="40" t="s">
        <v>31</v>
      </c>
      <c r="C124" s="53">
        <v>1.99</v>
      </c>
      <c r="D124" s="53">
        <f>MAX(C13:AB13)</f>
        <v>2.39</v>
      </c>
      <c r="E124" s="252">
        <f t="shared" si="12"/>
        <v>0.20100502512562812</v>
      </c>
      <c r="F124" s="252"/>
      <c r="G124" s="252"/>
      <c r="H124" s="25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</row>
    <row r="125" spans="1:37" ht="30" customHeight="1" thickBot="1" x14ac:dyDescent="0.35">
      <c r="A125" s="72" t="s">
        <v>12</v>
      </c>
      <c r="B125" s="40" t="s">
        <v>8</v>
      </c>
      <c r="C125" s="53">
        <v>8.99</v>
      </c>
      <c r="D125" s="53">
        <f>MAX(C14:AB14)</f>
        <v>8.99</v>
      </c>
      <c r="E125" s="252">
        <f t="shared" si="12"/>
        <v>0</v>
      </c>
      <c r="F125" s="252"/>
      <c r="G125" s="252"/>
      <c r="H125" s="25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</row>
    <row r="126" spans="1:37" ht="30" customHeight="1" thickBot="1" x14ac:dyDescent="0.35">
      <c r="A126" s="72" t="s">
        <v>13</v>
      </c>
      <c r="B126" s="40" t="s">
        <v>8</v>
      </c>
      <c r="C126" s="53">
        <v>6.49</v>
      </c>
      <c r="D126" s="53">
        <f>MAX(C15:AB15)</f>
        <v>7.59</v>
      </c>
      <c r="E126" s="252">
        <f t="shared" si="12"/>
        <v>0.16949152542372881</v>
      </c>
      <c r="F126" s="252"/>
      <c r="G126" s="252"/>
      <c r="H126" s="25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</row>
    <row r="127" spans="1:37" ht="30" customHeight="1" thickBot="1" x14ac:dyDescent="0.35">
      <c r="A127" s="72" t="s">
        <v>81</v>
      </c>
      <c r="B127" s="40" t="s">
        <v>59</v>
      </c>
      <c r="C127" s="53">
        <v>27.99</v>
      </c>
      <c r="D127" s="53">
        <f>MAX(C16:AB16)</f>
        <v>26.99</v>
      </c>
      <c r="E127" s="252">
        <f t="shared" si="12"/>
        <v>-3.5727045373347588E-2</v>
      </c>
      <c r="F127" s="252"/>
      <c r="G127" s="252"/>
      <c r="H127" s="25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</row>
    <row r="128" spans="1:37" ht="30" customHeight="1" thickBot="1" x14ac:dyDescent="0.35">
      <c r="A128" s="72" t="s">
        <v>14</v>
      </c>
      <c r="B128" s="40" t="s">
        <v>8</v>
      </c>
      <c r="C128" s="53">
        <v>45.8</v>
      </c>
      <c r="D128" s="53">
        <f>MAX(C17:AB17)</f>
        <v>45.8</v>
      </c>
      <c r="E128" s="252">
        <f t="shared" si="12"/>
        <v>0</v>
      </c>
      <c r="F128" s="252"/>
      <c r="G128" s="252"/>
      <c r="H128" s="253"/>
      <c r="I128" s="6"/>
      <c r="J128" s="5"/>
      <c r="K128" s="5"/>
      <c r="L128" s="5"/>
      <c r="M128" s="5"/>
      <c r="N128" s="5"/>
      <c r="O128" s="5"/>
      <c r="P128" s="5"/>
      <c r="Q128" s="5"/>
      <c r="R128" s="6"/>
      <c r="S128" s="6"/>
      <c r="T128" s="6"/>
      <c r="U128" s="7"/>
      <c r="V128" s="4"/>
      <c r="W128" s="4"/>
      <c r="X128" s="4"/>
      <c r="Y128" s="3"/>
      <c r="Z128" s="9"/>
      <c r="AA128" s="9"/>
      <c r="AB128" s="10"/>
      <c r="AC128" s="8"/>
      <c r="AD128" s="8"/>
      <c r="AE128" s="2"/>
      <c r="AF128" s="3"/>
      <c r="AG128" s="3"/>
      <c r="AH128" s="3"/>
      <c r="AI128" s="3"/>
      <c r="AJ128" s="3"/>
      <c r="AK128" s="3"/>
    </row>
    <row r="129" spans="1:37" ht="30" customHeight="1" thickBot="1" x14ac:dyDescent="0.35">
      <c r="A129" s="72" t="s">
        <v>15</v>
      </c>
      <c r="B129" s="40" t="s">
        <v>16</v>
      </c>
      <c r="C129" s="53">
        <v>10.99</v>
      </c>
      <c r="D129" s="53">
        <f>MAX(C18:AB18)</f>
        <v>10.99</v>
      </c>
      <c r="E129" s="252">
        <f t="shared" si="12"/>
        <v>0</v>
      </c>
      <c r="F129" s="252"/>
      <c r="G129" s="252"/>
      <c r="H129" s="25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2"/>
      <c r="V129" s="4"/>
      <c r="W129" s="4"/>
      <c r="X129" s="4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</row>
    <row r="130" spans="1:37" ht="30" customHeight="1" thickBot="1" x14ac:dyDescent="0.35">
      <c r="A130" s="72" t="s">
        <v>17</v>
      </c>
      <c r="B130" s="40" t="s">
        <v>18</v>
      </c>
      <c r="C130" s="53">
        <v>9.39</v>
      </c>
      <c r="D130" s="53">
        <f>MAX(C19:AB19)</f>
        <v>9.98</v>
      </c>
      <c r="E130" s="252">
        <f t="shared" si="12"/>
        <v>6.2832800851970072E-2</v>
      </c>
      <c r="F130" s="252"/>
      <c r="G130" s="252"/>
      <c r="H130" s="25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</row>
    <row r="131" spans="1:37" ht="30" customHeight="1" thickBot="1" x14ac:dyDescent="0.35">
      <c r="A131" s="72" t="s">
        <v>19</v>
      </c>
      <c r="B131" s="40" t="s">
        <v>77</v>
      </c>
      <c r="C131" s="53">
        <v>3.78</v>
      </c>
      <c r="D131" s="53">
        <f>MAX(C20:AB20)</f>
        <v>3.78</v>
      </c>
      <c r="E131" s="252">
        <f t="shared" si="12"/>
        <v>0</v>
      </c>
      <c r="F131" s="252"/>
      <c r="G131" s="252"/>
      <c r="H131" s="25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3"/>
      <c r="AA131" s="3"/>
      <c r="AB131" s="11"/>
      <c r="AC131" s="3"/>
      <c r="AD131" s="3"/>
      <c r="AE131" s="3"/>
      <c r="AF131" s="3"/>
      <c r="AG131" s="3"/>
      <c r="AH131" s="3"/>
      <c r="AI131" s="3"/>
      <c r="AJ131" s="3"/>
      <c r="AK131" s="3"/>
    </row>
    <row r="132" spans="1:37" ht="30" customHeight="1" thickBot="1" x14ac:dyDescent="0.35">
      <c r="A132" s="72" t="s">
        <v>43</v>
      </c>
      <c r="B132" s="40" t="s">
        <v>67</v>
      </c>
      <c r="C132" s="53">
        <v>6.59</v>
      </c>
      <c r="D132" s="53">
        <f>MAX(C21:AB21)</f>
        <v>6.59</v>
      </c>
      <c r="E132" s="252">
        <f t="shared" si="12"/>
        <v>0</v>
      </c>
      <c r="F132" s="252"/>
      <c r="G132" s="252"/>
      <c r="H132" s="25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</row>
    <row r="133" spans="1:37" ht="30" customHeight="1" thickBot="1" x14ac:dyDescent="0.35">
      <c r="A133" s="72" t="s">
        <v>20</v>
      </c>
      <c r="B133" s="40" t="s">
        <v>8</v>
      </c>
      <c r="C133" s="53">
        <v>53.99</v>
      </c>
      <c r="D133" s="53">
        <f>MAX(C22:AB22)</f>
        <v>47.9</v>
      </c>
      <c r="E133" s="252">
        <f t="shared" si="12"/>
        <v>-0.11279866641970737</v>
      </c>
      <c r="F133" s="252"/>
      <c r="G133" s="252"/>
      <c r="H133" s="25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</row>
    <row r="134" spans="1:37" ht="30" customHeight="1" thickBot="1" x14ac:dyDescent="0.35">
      <c r="A134" s="73" t="s">
        <v>33</v>
      </c>
      <c r="B134" s="40" t="s">
        <v>8</v>
      </c>
      <c r="C134" s="53">
        <v>39</v>
      </c>
      <c r="D134" s="53">
        <f>MAX(C23:AB23)</f>
        <v>41.9</v>
      </c>
      <c r="E134" s="252">
        <f t="shared" si="12"/>
        <v>7.4358974358974317E-2</v>
      </c>
      <c r="F134" s="252"/>
      <c r="G134" s="252"/>
      <c r="H134" s="25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</row>
    <row r="135" spans="1:37" ht="30" customHeight="1" thickBot="1" x14ac:dyDescent="0.35">
      <c r="A135" s="72" t="s">
        <v>120</v>
      </c>
      <c r="B135" s="40" t="s">
        <v>8</v>
      </c>
      <c r="C135" s="53">
        <v>16.39</v>
      </c>
      <c r="D135" s="53">
        <f>MAX(C24:AB24)</f>
        <v>14.9</v>
      </c>
      <c r="E135" s="252">
        <f>D135/C135-1</f>
        <v>-9.0909090909090939E-2</v>
      </c>
      <c r="F135" s="252"/>
      <c r="G135" s="252"/>
      <c r="H135" s="25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</row>
    <row r="136" spans="1:37" ht="30" customHeight="1" thickBot="1" x14ac:dyDescent="0.35">
      <c r="A136" s="72" t="s">
        <v>117</v>
      </c>
      <c r="B136" s="40" t="s">
        <v>8</v>
      </c>
      <c r="C136" s="53">
        <v>16.989999999999998</v>
      </c>
      <c r="D136" s="53">
        <f>MAX(C25:AB25)</f>
        <v>31.99</v>
      </c>
      <c r="E136" s="275">
        <f t="shared" si="12"/>
        <v>0.88287227781047672</v>
      </c>
      <c r="F136" s="276"/>
      <c r="G136" s="276"/>
      <c r="H136" s="277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</row>
    <row r="137" spans="1:37" ht="30" customHeight="1" thickBot="1" x14ac:dyDescent="0.35">
      <c r="A137" s="74" t="s">
        <v>121</v>
      </c>
      <c r="B137" s="40" t="s">
        <v>8</v>
      </c>
      <c r="C137" s="53">
        <v>8.49</v>
      </c>
      <c r="D137" s="53">
        <f>MAX(C26:AB26)</f>
        <v>7.99</v>
      </c>
      <c r="E137" s="275">
        <f>D137/C137-1</f>
        <v>-5.8892815076560634E-2</v>
      </c>
      <c r="F137" s="276"/>
      <c r="G137" s="276"/>
      <c r="H137" s="277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</row>
    <row r="138" spans="1:37" ht="30" customHeight="1" thickBot="1" x14ac:dyDescent="0.35">
      <c r="A138" s="278" t="s">
        <v>21</v>
      </c>
      <c r="B138" s="279"/>
      <c r="C138" s="279"/>
      <c r="D138" s="280"/>
      <c r="E138" s="279"/>
      <c r="F138" s="279"/>
      <c r="G138" s="279"/>
      <c r="H138" s="281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</row>
    <row r="139" spans="1:37" ht="30" customHeight="1" thickBot="1" x14ac:dyDescent="0.35">
      <c r="A139" s="75" t="s">
        <v>22</v>
      </c>
      <c r="B139" s="42" t="s">
        <v>54</v>
      </c>
      <c r="C139" s="47">
        <v>5.19</v>
      </c>
      <c r="D139" s="47">
        <f>MAX(C30:AB30)</f>
        <v>6.99</v>
      </c>
      <c r="E139" s="251">
        <f>D139/C139-1</f>
        <v>0.34682080924855496</v>
      </c>
      <c r="F139" s="252"/>
      <c r="G139" s="252"/>
      <c r="H139" s="25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</row>
    <row r="140" spans="1:37" ht="30" customHeight="1" thickBot="1" x14ac:dyDescent="0.35">
      <c r="A140" s="76" t="s">
        <v>23</v>
      </c>
      <c r="B140" s="43" t="s">
        <v>55</v>
      </c>
      <c r="C140" s="47">
        <v>11.99</v>
      </c>
      <c r="D140" s="47">
        <f>MAX(C31:AB31)</f>
        <v>11.51</v>
      </c>
      <c r="E140" s="251">
        <f>D140/C140-1</f>
        <v>-4.0033361134278578E-2</v>
      </c>
      <c r="F140" s="252"/>
      <c r="G140" s="252"/>
      <c r="H140" s="25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</row>
    <row r="141" spans="1:37" ht="30" customHeight="1" thickBot="1" x14ac:dyDescent="0.35">
      <c r="A141" s="76" t="s">
        <v>24</v>
      </c>
      <c r="B141" s="43" t="s">
        <v>25</v>
      </c>
      <c r="C141" s="47">
        <v>2.99</v>
      </c>
      <c r="D141" s="47">
        <f>MAX(C32:AB32)</f>
        <v>2.4900000000000002</v>
      </c>
      <c r="E141" s="251">
        <f>D141/C141-1</f>
        <v>-0.16722408026755853</v>
      </c>
      <c r="F141" s="252"/>
      <c r="G141" s="252"/>
      <c r="H141" s="25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</row>
    <row r="142" spans="1:37" ht="30" customHeight="1" x14ac:dyDescent="0.3">
      <c r="A142" s="81" t="s">
        <v>123</v>
      </c>
      <c r="B142" s="44" t="s">
        <v>56</v>
      </c>
      <c r="C142" s="82">
        <v>3.49</v>
      </c>
      <c r="D142" s="82">
        <f>MAX(C33:AB33)</f>
        <v>5.59</v>
      </c>
      <c r="E142" s="282">
        <f>D142/C142-1</f>
        <v>0.6017191977077363</v>
      </c>
      <c r="F142" s="283"/>
      <c r="G142" s="283"/>
      <c r="H142" s="28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</row>
    <row r="143" spans="1:37" ht="30" customHeight="1" x14ac:dyDescent="0.3">
      <c r="A143" s="285" t="s">
        <v>26</v>
      </c>
      <c r="B143" s="286"/>
      <c r="C143" s="286"/>
      <c r="D143" s="286"/>
      <c r="E143" s="286"/>
      <c r="F143" s="286"/>
      <c r="G143" s="286"/>
      <c r="H143" s="287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</row>
    <row r="144" spans="1:37" ht="30" customHeight="1" thickBot="1" x14ac:dyDescent="0.35">
      <c r="A144" s="83" t="s">
        <v>70</v>
      </c>
      <c r="B144" s="45" t="s">
        <v>57</v>
      </c>
      <c r="C144" s="21">
        <v>7.98</v>
      </c>
      <c r="D144" s="21">
        <f>MAX(C37:AB37)</f>
        <v>13.19</v>
      </c>
      <c r="E144" s="226">
        <f>D144/C144-1</f>
        <v>0.6528822055137844</v>
      </c>
      <c r="F144" s="226"/>
      <c r="G144" s="226"/>
      <c r="H144" s="227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</row>
    <row r="145" spans="1:37" ht="30" customHeight="1" thickBot="1" x14ac:dyDescent="0.35">
      <c r="A145" s="76" t="s">
        <v>27</v>
      </c>
      <c r="B145" s="40" t="s">
        <v>75</v>
      </c>
      <c r="C145" s="53">
        <v>4.99</v>
      </c>
      <c r="D145" s="53">
        <f>MAX(C38:AB38)</f>
        <v>5.39</v>
      </c>
      <c r="E145" s="252">
        <f>D145/C145-1</f>
        <v>8.0160320641282423E-2</v>
      </c>
      <c r="F145" s="252"/>
      <c r="G145" s="252"/>
      <c r="H145" s="25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</row>
    <row r="146" spans="1:37" ht="30" customHeight="1" x14ac:dyDescent="0.3">
      <c r="A146" s="81" t="s">
        <v>28</v>
      </c>
      <c r="B146" s="91" t="s">
        <v>75</v>
      </c>
      <c r="C146" s="87">
        <v>3.88</v>
      </c>
      <c r="D146" s="87">
        <f>MAX(C39:AB39)</f>
        <v>2.89</v>
      </c>
      <c r="E146" s="283">
        <f>D146/C146-1</f>
        <v>-0.25515463917525771</v>
      </c>
      <c r="F146" s="283"/>
      <c r="G146" s="283"/>
      <c r="H146" s="28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</row>
    <row r="147" spans="1:37" ht="30" customHeight="1" x14ac:dyDescent="0.3">
      <c r="A147" s="92" t="s">
        <v>35</v>
      </c>
      <c r="B147" s="93" t="s">
        <v>58</v>
      </c>
      <c r="C147" s="53">
        <v>9.48</v>
      </c>
      <c r="D147" s="53">
        <f>MAX(C40:AB40)</f>
        <v>9.48</v>
      </c>
      <c r="E147" s="200">
        <f>D147/C147-1</f>
        <v>0</v>
      </c>
      <c r="F147" s="200"/>
      <c r="G147" s="200"/>
      <c r="H147" s="201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</row>
    <row r="148" spans="1:37" x14ac:dyDescent="0.3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</row>
    <row r="149" spans="1:37" x14ac:dyDescent="0.3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</row>
    <row r="150" spans="1:37" x14ac:dyDescent="0.3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</row>
    <row r="151" spans="1:37" x14ac:dyDescent="0.3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</row>
    <row r="152" spans="1:37" x14ac:dyDescent="0.3">
      <c r="A152" s="54"/>
      <c r="B152" s="54"/>
      <c r="C152" s="54"/>
      <c r="D152" s="13"/>
      <c r="E152" s="13"/>
      <c r="F152" s="1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</row>
    <row r="153" spans="1:37" x14ac:dyDescent="0.3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</row>
    <row r="154" spans="1:37" x14ac:dyDescent="0.3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</row>
    <row r="155" spans="1:37" x14ac:dyDescent="0.3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</row>
    <row r="156" spans="1:37" x14ac:dyDescent="0.3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</row>
    <row r="157" spans="1:37" x14ac:dyDescent="0.3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</row>
    <row r="158" spans="1:37" x14ac:dyDescent="0.3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</row>
    <row r="159" spans="1:37" x14ac:dyDescent="0.3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</row>
    <row r="160" spans="1:37" x14ac:dyDescent="0.3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</row>
    <row r="161" spans="2:37" x14ac:dyDescent="0.3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</row>
    <row r="162" spans="2:37" x14ac:dyDescent="0.3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</row>
    <row r="163" spans="2:37" x14ac:dyDescent="0.3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</row>
    <row r="164" spans="2:37" x14ac:dyDescent="0.3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</row>
    <row r="165" spans="2:37" x14ac:dyDescent="0.3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</row>
    <row r="166" spans="2:37" x14ac:dyDescent="0.3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</row>
    <row r="167" spans="2:37" x14ac:dyDescent="0.3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</row>
    <row r="168" spans="2:37" x14ac:dyDescent="0.3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</row>
    <row r="169" spans="2:37" x14ac:dyDescent="0.3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</row>
    <row r="170" spans="2:37" x14ac:dyDescent="0.3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</row>
    <row r="171" spans="2:37" x14ac:dyDescent="0.3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</row>
    <row r="172" spans="2:37" x14ac:dyDescent="0.3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</row>
    <row r="173" spans="2:37" x14ac:dyDescent="0.3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</row>
    <row r="174" spans="2:37" x14ac:dyDescent="0.3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</row>
    <row r="175" spans="2:37" x14ac:dyDescent="0.3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</row>
    <row r="176" spans="2:37" x14ac:dyDescent="0.3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</row>
    <row r="177" spans="2:37" x14ac:dyDescent="0.3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</row>
    <row r="178" spans="2:37" x14ac:dyDescent="0.3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</row>
    <row r="179" spans="2:37" x14ac:dyDescent="0.3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</row>
    <row r="180" spans="2:37" x14ac:dyDescent="0.3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</row>
    <row r="181" spans="2:37" x14ac:dyDescent="0.3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</row>
    <row r="182" spans="2:37" x14ac:dyDescent="0.3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</row>
    <row r="183" spans="2:37" x14ac:dyDescent="0.3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</row>
    <row r="184" spans="2:37" x14ac:dyDescent="0.3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</row>
    <row r="185" spans="2:37" x14ac:dyDescent="0.3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</row>
    <row r="186" spans="2:37" x14ac:dyDescent="0.3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</row>
    <row r="187" spans="2:37" x14ac:dyDescent="0.3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</row>
    <row r="188" spans="2:37" x14ac:dyDescent="0.3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</row>
    <row r="189" spans="2:37" x14ac:dyDescent="0.3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</row>
    <row r="190" spans="2:37" x14ac:dyDescent="0.3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</row>
    <row r="191" spans="2:37" x14ac:dyDescent="0.3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</row>
    <row r="192" spans="2:37" x14ac:dyDescent="0.3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</row>
    <row r="193" spans="2:37" x14ac:dyDescent="0.3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</row>
    <row r="194" spans="2:37" x14ac:dyDescent="0.3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</row>
    <row r="195" spans="2:37" x14ac:dyDescent="0.3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</row>
    <row r="196" spans="2:37" x14ac:dyDescent="0.3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</row>
    <row r="197" spans="2:37" x14ac:dyDescent="0.3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</row>
    <row r="198" spans="2:37" x14ac:dyDescent="0.3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</row>
    <row r="199" spans="2:37" x14ac:dyDescent="0.3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</row>
    <row r="200" spans="2:37" x14ac:dyDescent="0.3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</row>
    <row r="201" spans="2:37" x14ac:dyDescent="0.3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</row>
    <row r="202" spans="2:37" x14ac:dyDescent="0.3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</row>
    <row r="203" spans="2:37" x14ac:dyDescent="0.3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</row>
    <row r="204" spans="2:37" x14ac:dyDescent="0.3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</row>
    <row r="205" spans="2:37" x14ac:dyDescent="0.3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</row>
    <row r="206" spans="2:37" x14ac:dyDescent="0.3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</row>
    <row r="207" spans="2:37" x14ac:dyDescent="0.3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</row>
    <row r="208" spans="2:37" x14ac:dyDescent="0.3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</row>
    <row r="209" spans="2:37" x14ac:dyDescent="0.3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</row>
    <row r="210" spans="2:37" x14ac:dyDescent="0.3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</row>
    <row r="211" spans="2:37" x14ac:dyDescent="0.3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</row>
    <row r="212" spans="2:37" x14ac:dyDescent="0.3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</row>
    <row r="213" spans="2:37" x14ac:dyDescent="0.3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</row>
    <row r="214" spans="2:37" x14ac:dyDescent="0.3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</row>
    <row r="215" spans="2:37" x14ac:dyDescent="0.3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</row>
    <row r="216" spans="2:37" x14ac:dyDescent="0.3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</row>
    <row r="217" spans="2:37" x14ac:dyDescent="0.3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</row>
    <row r="218" spans="2:37" x14ac:dyDescent="0.3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</row>
    <row r="219" spans="2:37" x14ac:dyDescent="0.3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</row>
    <row r="220" spans="2:37" x14ac:dyDescent="0.3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</row>
    <row r="221" spans="2:37" x14ac:dyDescent="0.3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</row>
    <row r="222" spans="2:37" x14ac:dyDescent="0.3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</row>
    <row r="223" spans="2:37" x14ac:dyDescent="0.3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</row>
    <row r="224" spans="2:37" x14ac:dyDescent="0.3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</row>
    <row r="225" spans="2:37" x14ac:dyDescent="0.3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</row>
    <row r="226" spans="2:37" x14ac:dyDescent="0.3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</row>
    <row r="227" spans="2:37" x14ac:dyDescent="0.3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</row>
    <row r="228" spans="2:37" x14ac:dyDescent="0.3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</row>
    <row r="229" spans="2:37" x14ac:dyDescent="0.3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</row>
    <row r="230" spans="2:37" x14ac:dyDescent="0.3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</row>
    <row r="231" spans="2:37" x14ac:dyDescent="0.3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</row>
    <row r="232" spans="2:37" x14ac:dyDescent="0.3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</row>
    <row r="233" spans="2:37" x14ac:dyDescent="0.3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</row>
    <row r="234" spans="2:37" x14ac:dyDescent="0.3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</row>
    <row r="235" spans="2:37" x14ac:dyDescent="0.3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</row>
    <row r="236" spans="2:37" x14ac:dyDescent="0.3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</row>
    <row r="237" spans="2:37" x14ac:dyDescent="0.3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</row>
    <row r="238" spans="2:37" x14ac:dyDescent="0.3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</row>
    <row r="239" spans="2:37" x14ac:dyDescent="0.3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</row>
    <row r="240" spans="2:37" x14ac:dyDescent="0.3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</row>
    <row r="241" spans="2:37" x14ac:dyDescent="0.3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</row>
    <row r="242" spans="2:37" x14ac:dyDescent="0.3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</row>
    <row r="243" spans="2:37" x14ac:dyDescent="0.3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</row>
    <row r="244" spans="2:37" x14ac:dyDescent="0.3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</row>
    <row r="245" spans="2:37" x14ac:dyDescent="0.3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</row>
    <row r="246" spans="2:37" x14ac:dyDescent="0.3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</row>
    <row r="247" spans="2:37" x14ac:dyDescent="0.3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</row>
    <row r="248" spans="2:37" x14ac:dyDescent="0.3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</row>
    <row r="249" spans="2:37" x14ac:dyDescent="0.3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</row>
    <row r="250" spans="2:37" x14ac:dyDescent="0.3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</row>
    <row r="251" spans="2:37" x14ac:dyDescent="0.3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</row>
    <row r="252" spans="2:37" x14ac:dyDescent="0.3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</row>
    <row r="253" spans="2:37" x14ac:dyDescent="0.3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</row>
    <row r="254" spans="2:37" x14ac:dyDescent="0.3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</row>
    <row r="255" spans="2:37" x14ac:dyDescent="0.3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</row>
    <row r="256" spans="2:37" x14ac:dyDescent="0.3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</row>
    <row r="257" spans="2:37" x14ac:dyDescent="0.3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</row>
    <row r="258" spans="2:37" x14ac:dyDescent="0.3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</row>
    <row r="259" spans="2:37" x14ac:dyDescent="0.3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</row>
    <row r="260" spans="2:37" x14ac:dyDescent="0.3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</row>
    <row r="261" spans="2:37" x14ac:dyDescent="0.3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</row>
    <row r="262" spans="2:37" x14ac:dyDescent="0.3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</row>
    <row r="263" spans="2:37" x14ac:dyDescent="0.3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</row>
    <row r="264" spans="2:37" x14ac:dyDescent="0.3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</row>
    <row r="265" spans="2:37" x14ac:dyDescent="0.3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</row>
    <row r="266" spans="2:37" x14ac:dyDescent="0.3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</row>
    <row r="267" spans="2:37" x14ac:dyDescent="0.3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</row>
    <row r="268" spans="2:37" x14ac:dyDescent="0.3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</row>
    <row r="269" spans="2:37" x14ac:dyDescent="0.3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</row>
    <row r="270" spans="2:37" x14ac:dyDescent="0.3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</row>
    <row r="271" spans="2:37" x14ac:dyDescent="0.3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</row>
    <row r="272" spans="2:37" x14ac:dyDescent="0.3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</row>
    <row r="273" spans="2:37" x14ac:dyDescent="0.3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</row>
    <row r="274" spans="2:37" x14ac:dyDescent="0.3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</row>
    <row r="275" spans="2:37" x14ac:dyDescent="0.3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</row>
    <row r="276" spans="2:37" x14ac:dyDescent="0.3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</row>
    <row r="277" spans="2:37" x14ac:dyDescent="0.3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</row>
    <row r="278" spans="2:37" x14ac:dyDescent="0.3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</row>
    <row r="279" spans="2:37" x14ac:dyDescent="0.3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</row>
    <row r="280" spans="2:37" x14ac:dyDescent="0.3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</row>
    <row r="281" spans="2:37" x14ac:dyDescent="0.3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</row>
    <row r="282" spans="2:37" x14ac:dyDescent="0.3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</row>
    <row r="283" spans="2:37" x14ac:dyDescent="0.3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</row>
    <row r="284" spans="2:37" x14ac:dyDescent="0.3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</row>
    <row r="285" spans="2:37" x14ac:dyDescent="0.3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</row>
    <row r="286" spans="2:37" x14ac:dyDescent="0.3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</row>
    <row r="287" spans="2:37" x14ac:dyDescent="0.3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</row>
    <row r="288" spans="2:37" x14ac:dyDescent="0.3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</row>
    <row r="289" spans="2:37" x14ac:dyDescent="0.3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</row>
    <row r="290" spans="2:37" x14ac:dyDescent="0.3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</row>
    <row r="291" spans="2:37" x14ac:dyDescent="0.3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</row>
    <row r="292" spans="2:37" x14ac:dyDescent="0.3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</row>
    <row r="293" spans="2:37" x14ac:dyDescent="0.3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</row>
    <row r="294" spans="2:37" x14ac:dyDescent="0.3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</row>
    <row r="295" spans="2:37" x14ac:dyDescent="0.3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</row>
    <row r="296" spans="2:37" x14ac:dyDescent="0.3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</row>
    <row r="297" spans="2:37" x14ac:dyDescent="0.3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</row>
    <row r="298" spans="2:37" x14ac:dyDescent="0.3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</row>
    <row r="299" spans="2:37" x14ac:dyDescent="0.3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</row>
    <row r="300" spans="2:37" x14ac:dyDescent="0.3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</row>
    <row r="301" spans="2:37" x14ac:dyDescent="0.3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</row>
    <row r="302" spans="2:37" x14ac:dyDescent="0.3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</row>
    <row r="303" spans="2:37" x14ac:dyDescent="0.3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</row>
    <row r="304" spans="2:37" x14ac:dyDescent="0.3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</row>
    <row r="305" spans="2:37" x14ac:dyDescent="0.3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</row>
    <row r="306" spans="2:37" x14ac:dyDescent="0.3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</row>
    <row r="307" spans="2:37" x14ac:dyDescent="0.3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</row>
    <row r="308" spans="2:37" x14ac:dyDescent="0.3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</row>
    <row r="309" spans="2:37" x14ac:dyDescent="0.3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</row>
    <row r="310" spans="2:37" x14ac:dyDescent="0.3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</row>
    <row r="311" spans="2:37" x14ac:dyDescent="0.3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</row>
    <row r="312" spans="2:37" x14ac:dyDescent="0.3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</row>
    <row r="313" spans="2:37" x14ac:dyDescent="0.3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</row>
    <row r="314" spans="2:37" x14ac:dyDescent="0.3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</row>
    <row r="315" spans="2:37" x14ac:dyDescent="0.3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</row>
    <row r="316" spans="2:37" x14ac:dyDescent="0.3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</row>
    <row r="317" spans="2:37" x14ac:dyDescent="0.3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</row>
    <row r="318" spans="2:37" x14ac:dyDescent="0.3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</row>
    <row r="319" spans="2:37" x14ac:dyDescent="0.3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</row>
    <row r="320" spans="2:37" x14ac:dyDescent="0.3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</row>
    <row r="321" spans="2:37" x14ac:dyDescent="0.3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</row>
    <row r="322" spans="2:37" x14ac:dyDescent="0.3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</row>
    <row r="323" spans="2:37" x14ac:dyDescent="0.3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</row>
    <row r="324" spans="2:37" x14ac:dyDescent="0.3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</row>
    <row r="325" spans="2:37" x14ac:dyDescent="0.3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</row>
    <row r="326" spans="2:37" x14ac:dyDescent="0.3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</row>
    <row r="327" spans="2:37" x14ac:dyDescent="0.3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</row>
    <row r="328" spans="2:37" x14ac:dyDescent="0.3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</row>
    <row r="329" spans="2:37" x14ac:dyDescent="0.3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</row>
    <row r="330" spans="2:37" x14ac:dyDescent="0.3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</row>
    <row r="331" spans="2:37" x14ac:dyDescent="0.3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</row>
    <row r="332" spans="2:37" x14ac:dyDescent="0.3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</row>
    <row r="333" spans="2:37" x14ac:dyDescent="0.3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</row>
    <row r="334" spans="2:37" x14ac:dyDescent="0.3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</row>
    <row r="335" spans="2:37" x14ac:dyDescent="0.3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</row>
    <row r="336" spans="2:37" x14ac:dyDescent="0.3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</row>
    <row r="337" spans="2:37" x14ac:dyDescent="0.3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</row>
    <row r="338" spans="2:37" x14ac:dyDescent="0.3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</row>
    <row r="339" spans="2:37" x14ac:dyDescent="0.3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</row>
    <row r="340" spans="2:37" x14ac:dyDescent="0.3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</row>
    <row r="341" spans="2:37" x14ac:dyDescent="0.3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</row>
    <row r="342" spans="2:37" x14ac:dyDescent="0.3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</row>
    <row r="343" spans="2:37" x14ac:dyDescent="0.3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</row>
    <row r="344" spans="2:37" x14ac:dyDescent="0.3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</row>
    <row r="345" spans="2:37" x14ac:dyDescent="0.3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</row>
    <row r="346" spans="2:37" x14ac:dyDescent="0.3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</row>
    <row r="347" spans="2:37" x14ac:dyDescent="0.3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</row>
    <row r="348" spans="2:37" x14ac:dyDescent="0.3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</row>
    <row r="349" spans="2:37" x14ac:dyDescent="0.3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</row>
    <row r="350" spans="2:37" x14ac:dyDescent="0.3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</row>
    <row r="351" spans="2:37" x14ac:dyDescent="0.3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</row>
    <row r="352" spans="2:37" x14ac:dyDescent="0.3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</row>
    <row r="353" spans="2:37" x14ac:dyDescent="0.3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</row>
    <row r="354" spans="2:37" x14ac:dyDescent="0.3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</row>
    <row r="355" spans="2:37" x14ac:dyDescent="0.3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</row>
    <row r="356" spans="2:37" x14ac:dyDescent="0.3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</row>
    <row r="357" spans="2:37" x14ac:dyDescent="0.3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</row>
    <row r="358" spans="2:37" x14ac:dyDescent="0.3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</row>
    <row r="359" spans="2:37" x14ac:dyDescent="0.3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</row>
    <row r="360" spans="2:37" x14ac:dyDescent="0.3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</row>
    <row r="361" spans="2:37" x14ac:dyDescent="0.3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</row>
    <row r="362" spans="2:37" x14ac:dyDescent="0.3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</row>
    <row r="363" spans="2:37" x14ac:dyDescent="0.3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</row>
    <row r="364" spans="2:37" x14ac:dyDescent="0.3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</row>
    <row r="365" spans="2:37" x14ac:dyDescent="0.3"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</row>
    <row r="366" spans="2:37" x14ac:dyDescent="0.3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</row>
    <row r="367" spans="2:37" x14ac:dyDescent="0.3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</row>
    <row r="368" spans="2:37" x14ac:dyDescent="0.3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</row>
    <row r="369" spans="2:37" x14ac:dyDescent="0.3"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</row>
    <row r="370" spans="2:37" x14ac:dyDescent="0.3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</row>
    <row r="371" spans="2:37" x14ac:dyDescent="0.3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</row>
    <row r="372" spans="2:37" x14ac:dyDescent="0.3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</row>
    <row r="373" spans="2:37" x14ac:dyDescent="0.3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</row>
    <row r="374" spans="2:37" x14ac:dyDescent="0.3"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</row>
    <row r="375" spans="2:37" x14ac:dyDescent="0.3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</row>
    <row r="376" spans="2:37" x14ac:dyDescent="0.3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</row>
    <row r="377" spans="2:37" x14ac:dyDescent="0.3"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</row>
    <row r="378" spans="2:37" x14ac:dyDescent="0.3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</row>
    <row r="379" spans="2:37" x14ac:dyDescent="0.3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</row>
    <row r="380" spans="2:37" x14ac:dyDescent="0.3"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</row>
    <row r="381" spans="2:37" x14ac:dyDescent="0.3"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</row>
    <row r="382" spans="2:37" x14ac:dyDescent="0.3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</row>
    <row r="383" spans="2:37" x14ac:dyDescent="0.3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</row>
    <row r="384" spans="2:37" x14ac:dyDescent="0.3"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</row>
    <row r="385" spans="2:37" x14ac:dyDescent="0.3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</row>
    <row r="386" spans="2:37" x14ac:dyDescent="0.3"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</row>
    <row r="387" spans="2:37" x14ac:dyDescent="0.3"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</row>
    <row r="388" spans="2:37" x14ac:dyDescent="0.3"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</row>
    <row r="389" spans="2:37" x14ac:dyDescent="0.3"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</row>
    <row r="390" spans="2:37" x14ac:dyDescent="0.3"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</row>
    <row r="391" spans="2:37" x14ac:dyDescent="0.3"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</row>
    <row r="392" spans="2:37" x14ac:dyDescent="0.3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</row>
    <row r="393" spans="2:37" x14ac:dyDescent="0.3"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</row>
    <row r="394" spans="2:37" x14ac:dyDescent="0.3"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</row>
    <row r="395" spans="2:37" x14ac:dyDescent="0.3"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</row>
    <row r="396" spans="2:37" x14ac:dyDescent="0.3"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</row>
    <row r="397" spans="2:37" x14ac:dyDescent="0.3"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</row>
    <row r="398" spans="2:37" x14ac:dyDescent="0.3"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</row>
    <row r="399" spans="2:37" x14ac:dyDescent="0.3"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</row>
    <row r="400" spans="2:37" x14ac:dyDescent="0.3"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</row>
    <row r="401" spans="2:37" x14ac:dyDescent="0.3"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</row>
    <row r="402" spans="2:37" x14ac:dyDescent="0.3"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</row>
    <row r="403" spans="2:37" x14ac:dyDescent="0.3"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</row>
    <row r="404" spans="2:37" x14ac:dyDescent="0.3"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</row>
    <row r="405" spans="2:37" x14ac:dyDescent="0.3"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</row>
    <row r="406" spans="2:37" x14ac:dyDescent="0.3"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</row>
    <row r="407" spans="2:37" x14ac:dyDescent="0.3"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</row>
    <row r="408" spans="2:37" x14ac:dyDescent="0.3"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</row>
    <row r="409" spans="2:37" x14ac:dyDescent="0.3"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</row>
    <row r="410" spans="2:37" x14ac:dyDescent="0.3"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</row>
    <row r="411" spans="2:37" x14ac:dyDescent="0.3"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</row>
    <row r="412" spans="2:37" x14ac:dyDescent="0.3"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</row>
    <row r="413" spans="2:37" x14ac:dyDescent="0.3"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</row>
    <row r="414" spans="2:37" x14ac:dyDescent="0.3"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</row>
    <row r="415" spans="2:37" x14ac:dyDescent="0.3"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</row>
    <row r="416" spans="2:37" x14ac:dyDescent="0.3"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</row>
    <row r="417" spans="2:37" x14ac:dyDescent="0.3"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</row>
    <row r="418" spans="2:37" x14ac:dyDescent="0.3"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</row>
    <row r="419" spans="2:37" x14ac:dyDescent="0.3"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</row>
    <row r="420" spans="2:37" x14ac:dyDescent="0.3"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</row>
    <row r="421" spans="2:37" x14ac:dyDescent="0.3"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</row>
    <row r="422" spans="2:37" x14ac:dyDescent="0.3"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</row>
    <row r="423" spans="2:37" x14ac:dyDescent="0.3"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</row>
    <row r="424" spans="2:37" x14ac:dyDescent="0.3"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</row>
    <row r="425" spans="2:37" x14ac:dyDescent="0.3"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</row>
    <row r="426" spans="2:37" x14ac:dyDescent="0.3"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</row>
    <row r="427" spans="2:37" x14ac:dyDescent="0.3"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</row>
    <row r="428" spans="2:37" x14ac:dyDescent="0.3"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</row>
    <row r="429" spans="2:37" x14ac:dyDescent="0.3"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</row>
    <row r="430" spans="2:37" x14ac:dyDescent="0.3"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</row>
    <row r="431" spans="2:37" x14ac:dyDescent="0.3"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</row>
    <row r="432" spans="2:37" x14ac:dyDescent="0.3"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</row>
    <row r="433" spans="2:37" x14ac:dyDescent="0.3"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</row>
    <row r="434" spans="2:37" x14ac:dyDescent="0.3"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</row>
    <row r="435" spans="2:37" x14ac:dyDescent="0.3"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</row>
    <row r="436" spans="2:37" x14ac:dyDescent="0.3"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</row>
    <row r="437" spans="2:37" x14ac:dyDescent="0.3"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</row>
    <row r="438" spans="2:37" x14ac:dyDescent="0.3"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</row>
    <row r="439" spans="2:37" x14ac:dyDescent="0.3"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</row>
    <row r="440" spans="2:37" x14ac:dyDescent="0.3"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</row>
    <row r="441" spans="2:37" x14ac:dyDescent="0.3"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</row>
    <row r="442" spans="2:37" x14ac:dyDescent="0.3"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</row>
    <row r="443" spans="2:37" x14ac:dyDescent="0.3"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</row>
    <row r="444" spans="2:37" x14ac:dyDescent="0.3"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</row>
    <row r="445" spans="2:37" x14ac:dyDescent="0.3"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</row>
    <row r="446" spans="2:37" x14ac:dyDescent="0.3"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</row>
    <row r="447" spans="2:37" x14ac:dyDescent="0.3"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</row>
    <row r="448" spans="2:37" x14ac:dyDescent="0.3"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</row>
    <row r="449" spans="2:37" x14ac:dyDescent="0.3"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</row>
    <row r="450" spans="2:37" x14ac:dyDescent="0.3"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</row>
    <row r="451" spans="2:37" x14ac:dyDescent="0.3"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</row>
    <row r="452" spans="2:37" x14ac:dyDescent="0.3"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</row>
    <row r="453" spans="2:37" x14ac:dyDescent="0.3"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</row>
    <row r="454" spans="2:37" x14ac:dyDescent="0.3"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</row>
    <row r="455" spans="2:37" x14ac:dyDescent="0.3"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</row>
    <row r="456" spans="2:37" x14ac:dyDescent="0.3"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</row>
    <row r="457" spans="2:37" x14ac:dyDescent="0.3"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</row>
    <row r="458" spans="2:37" x14ac:dyDescent="0.3"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</row>
    <row r="459" spans="2:37" x14ac:dyDescent="0.3"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</row>
    <row r="460" spans="2:37" x14ac:dyDescent="0.3"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</row>
    <row r="461" spans="2:37" x14ac:dyDescent="0.3"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</row>
    <row r="462" spans="2:37" x14ac:dyDescent="0.3"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</row>
    <row r="463" spans="2:37" x14ac:dyDescent="0.3"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</row>
    <row r="464" spans="2:37" x14ac:dyDescent="0.3"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</row>
    <row r="465" spans="2:37" x14ac:dyDescent="0.3"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</row>
    <row r="466" spans="2:37" x14ac:dyDescent="0.3"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</row>
    <row r="467" spans="2:37" x14ac:dyDescent="0.3"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</row>
    <row r="468" spans="2:37" x14ac:dyDescent="0.3"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</row>
    <row r="469" spans="2:37" x14ac:dyDescent="0.3"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</row>
    <row r="470" spans="2:37" x14ac:dyDescent="0.3"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</row>
    <row r="471" spans="2:37" x14ac:dyDescent="0.3"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</row>
    <row r="472" spans="2:37" x14ac:dyDescent="0.3"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</row>
    <row r="473" spans="2:37" x14ac:dyDescent="0.3"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</row>
    <row r="474" spans="2:37" x14ac:dyDescent="0.3"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</row>
    <row r="475" spans="2:37" x14ac:dyDescent="0.3"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</row>
    <row r="476" spans="2:37" x14ac:dyDescent="0.3"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</row>
    <row r="477" spans="2:37" x14ac:dyDescent="0.3"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</row>
    <row r="478" spans="2:37" x14ac:dyDescent="0.3"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</row>
    <row r="479" spans="2:37" x14ac:dyDescent="0.3"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</row>
    <row r="480" spans="2:37" x14ac:dyDescent="0.3"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</row>
    <row r="481" spans="2:37" x14ac:dyDescent="0.3"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</row>
    <row r="482" spans="2:37" x14ac:dyDescent="0.3"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</row>
    <row r="483" spans="2:37" x14ac:dyDescent="0.3"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</row>
    <row r="484" spans="2:37" x14ac:dyDescent="0.3"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</row>
    <row r="485" spans="2:37" x14ac:dyDescent="0.3"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</row>
    <row r="486" spans="2:37" x14ac:dyDescent="0.3"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</row>
    <row r="487" spans="2:37" x14ac:dyDescent="0.3"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</row>
    <row r="488" spans="2:37" x14ac:dyDescent="0.3"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</row>
    <row r="489" spans="2:37" x14ac:dyDescent="0.3"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</row>
    <row r="490" spans="2:37" x14ac:dyDescent="0.3"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</row>
    <row r="491" spans="2:37" x14ac:dyDescent="0.3"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</row>
    <row r="492" spans="2:37" x14ac:dyDescent="0.3"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</row>
    <row r="493" spans="2:37" x14ac:dyDescent="0.3"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</row>
    <row r="494" spans="2:37" x14ac:dyDescent="0.3"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</row>
    <row r="495" spans="2:37" x14ac:dyDescent="0.3"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</row>
    <row r="496" spans="2:37" x14ac:dyDescent="0.3"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</row>
    <row r="497" spans="2:37" x14ac:dyDescent="0.3"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</row>
    <row r="498" spans="2:37" x14ac:dyDescent="0.3"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</row>
    <row r="499" spans="2:37" x14ac:dyDescent="0.3"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</row>
    <row r="500" spans="2:37" x14ac:dyDescent="0.3"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</row>
    <row r="501" spans="2:37" x14ac:dyDescent="0.3"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</row>
    <row r="502" spans="2:37" x14ac:dyDescent="0.3"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</row>
    <row r="503" spans="2:37" x14ac:dyDescent="0.3"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</row>
    <row r="504" spans="2:37" x14ac:dyDescent="0.3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</row>
    <row r="505" spans="2:37" x14ac:dyDescent="0.3"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</row>
    <row r="506" spans="2:37" x14ac:dyDescent="0.3"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</row>
    <row r="507" spans="2:37" x14ac:dyDescent="0.3"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</row>
    <row r="508" spans="2:37" x14ac:dyDescent="0.3"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</row>
    <row r="509" spans="2:37" x14ac:dyDescent="0.3"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</row>
    <row r="510" spans="2:37" x14ac:dyDescent="0.3"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</row>
    <row r="511" spans="2:37" x14ac:dyDescent="0.3"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</row>
    <row r="512" spans="2:37" x14ac:dyDescent="0.3"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</row>
    <row r="513" spans="2:37" x14ac:dyDescent="0.3"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</row>
    <row r="514" spans="2:37" x14ac:dyDescent="0.3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</row>
    <row r="515" spans="2:37" x14ac:dyDescent="0.3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</row>
    <row r="516" spans="2:37" x14ac:dyDescent="0.3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</row>
    <row r="517" spans="2:37" x14ac:dyDescent="0.3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</row>
    <row r="518" spans="2:37" x14ac:dyDescent="0.3"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</row>
    <row r="519" spans="2:37" x14ac:dyDescent="0.3"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</row>
    <row r="520" spans="2:37" x14ac:dyDescent="0.3"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</row>
    <row r="521" spans="2:37" x14ac:dyDescent="0.3"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</row>
    <row r="522" spans="2:37" x14ac:dyDescent="0.3"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</row>
    <row r="523" spans="2:37" x14ac:dyDescent="0.3"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</row>
    <row r="524" spans="2:37" x14ac:dyDescent="0.3"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</row>
    <row r="525" spans="2:37" x14ac:dyDescent="0.3"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</row>
    <row r="526" spans="2:37" x14ac:dyDescent="0.3"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</row>
    <row r="527" spans="2:37" x14ac:dyDescent="0.3"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</row>
    <row r="528" spans="2:37" x14ac:dyDescent="0.3"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</row>
    <row r="529" spans="2:37" x14ac:dyDescent="0.3"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</row>
    <row r="530" spans="2:37" x14ac:dyDescent="0.3"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</row>
    <row r="531" spans="2:37" x14ac:dyDescent="0.3"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</row>
    <row r="532" spans="2:37" x14ac:dyDescent="0.3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</row>
    <row r="533" spans="2:37" x14ac:dyDescent="0.3"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</row>
    <row r="534" spans="2:37" x14ac:dyDescent="0.3"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</row>
    <row r="535" spans="2:37" x14ac:dyDescent="0.3"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</row>
    <row r="536" spans="2:37" x14ac:dyDescent="0.3"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</row>
    <row r="537" spans="2:37" x14ac:dyDescent="0.3"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</row>
    <row r="538" spans="2:37" x14ac:dyDescent="0.3"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</row>
    <row r="539" spans="2:37" x14ac:dyDescent="0.3"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</row>
    <row r="540" spans="2:37" x14ac:dyDescent="0.3"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</row>
    <row r="541" spans="2:37" x14ac:dyDescent="0.3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</row>
    <row r="542" spans="2:37" x14ac:dyDescent="0.3"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</row>
    <row r="543" spans="2:37" x14ac:dyDescent="0.3"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</row>
    <row r="544" spans="2:37" x14ac:dyDescent="0.3"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</row>
    <row r="545" spans="2:37" x14ac:dyDescent="0.3"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</row>
    <row r="546" spans="2:37" x14ac:dyDescent="0.3"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</row>
    <row r="547" spans="2:37" x14ac:dyDescent="0.3"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</row>
    <row r="548" spans="2:37" x14ac:dyDescent="0.3"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</row>
    <row r="549" spans="2:37" x14ac:dyDescent="0.3"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</row>
    <row r="550" spans="2:37" x14ac:dyDescent="0.3"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</row>
    <row r="551" spans="2:37" x14ac:dyDescent="0.3"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</row>
    <row r="552" spans="2:37" x14ac:dyDescent="0.3"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</row>
    <row r="553" spans="2:37" x14ac:dyDescent="0.3"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</row>
    <row r="554" spans="2:37" x14ac:dyDescent="0.3"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</row>
    <row r="555" spans="2:37" x14ac:dyDescent="0.3"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</row>
    <row r="556" spans="2:37" x14ac:dyDescent="0.3"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</row>
    <row r="557" spans="2:37" x14ac:dyDescent="0.3"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</row>
    <row r="558" spans="2:37" x14ac:dyDescent="0.3"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</row>
    <row r="559" spans="2:37" x14ac:dyDescent="0.3"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</row>
    <row r="560" spans="2:37" x14ac:dyDescent="0.3"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</row>
    <row r="561" spans="2:37" x14ac:dyDescent="0.3"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</row>
    <row r="562" spans="2:37" x14ac:dyDescent="0.3"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</row>
    <row r="563" spans="2:37" x14ac:dyDescent="0.3"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</row>
    <row r="564" spans="2:37" x14ac:dyDescent="0.3"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</row>
    <row r="565" spans="2:37" x14ac:dyDescent="0.3"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</row>
    <row r="566" spans="2:37" x14ac:dyDescent="0.3"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</row>
    <row r="567" spans="2:37" x14ac:dyDescent="0.3"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</row>
    <row r="568" spans="2:37" x14ac:dyDescent="0.3"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</row>
    <row r="569" spans="2:37" x14ac:dyDescent="0.3"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</row>
    <row r="570" spans="2:37" x14ac:dyDescent="0.3"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</row>
    <row r="571" spans="2:37" x14ac:dyDescent="0.3"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</row>
    <row r="572" spans="2:37" x14ac:dyDescent="0.3"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</row>
    <row r="573" spans="2:37" x14ac:dyDescent="0.3"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</row>
    <row r="574" spans="2:37" x14ac:dyDescent="0.3"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</row>
    <row r="575" spans="2:37" x14ac:dyDescent="0.3"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</row>
    <row r="576" spans="2:37" x14ac:dyDescent="0.3"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</row>
    <row r="577" spans="2:37" x14ac:dyDescent="0.3"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</row>
    <row r="578" spans="2:37" x14ac:dyDescent="0.3"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</row>
    <row r="579" spans="2:37" x14ac:dyDescent="0.3"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</row>
    <row r="580" spans="2:37" x14ac:dyDescent="0.3"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</row>
    <row r="581" spans="2:37" x14ac:dyDescent="0.3"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</row>
    <row r="582" spans="2:37" x14ac:dyDescent="0.3"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</row>
    <row r="583" spans="2:37" x14ac:dyDescent="0.3"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</row>
    <row r="584" spans="2:37" x14ac:dyDescent="0.3"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</row>
    <row r="585" spans="2:37" x14ac:dyDescent="0.3"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</row>
    <row r="586" spans="2:37" x14ac:dyDescent="0.3"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</row>
    <row r="587" spans="2:37" x14ac:dyDescent="0.3"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</row>
    <row r="588" spans="2:37" x14ac:dyDescent="0.3"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</row>
    <row r="589" spans="2:37" x14ac:dyDescent="0.3"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</row>
    <row r="590" spans="2:37" x14ac:dyDescent="0.3"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</row>
    <row r="591" spans="2:37" x14ac:dyDescent="0.3"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</row>
    <row r="592" spans="2:37" x14ac:dyDescent="0.3"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</row>
    <row r="593" spans="2:37" x14ac:dyDescent="0.3"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</row>
    <row r="594" spans="2:37" x14ac:dyDescent="0.3"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</row>
    <row r="595" spans="2:37" x14ac:dyDescent="0.3"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</row>
    <row r="596" spans="2:37" x14ac:dyDescent="0.3"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</row>
    <row r="597" spans="2:37" x14ac:dyDescent="0.3"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</row>
    <row r="598" spans="2:37" x14ac:dyDescent="0.3"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</row>
    <row r="599" spans="2:37" x14ac:dyDescent="0.3"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</row>
    <row r="600" spans="2:37" x14ac:dyDescent="0.3"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</row>
    <row r="601" spans="2:37" x14ac:dyDescent="0.3"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</row>
    <row r="602" spans="2:37" x14ac:dyDescent="0.3"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</row>
    <row r="603" spans="2:37" x14ac:dyDescent="0.3"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</row>
    <row r="604" spans="2:37" x14ac:dyDescent="0.3"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</row>
    <row r="605" spans="2:37" x14ac:dyDescent="0.3"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</row>
    <row r="606" spans="2:37" x14ac:dyDescent="0.3"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</row>
    <row r="607" spans="2:37" x14ac:dyDescent="0.3"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</row>
    <row r="608" spans="2:37" x14ac:dyDescent="0.3"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</row>
    <row r="609" spans="2:37" x14ac:dyDescent="0.3"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</row>
    <row r="610" spans="2:37" x14ac:dyDescent="0.3"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</row>
    <row r="611" spans="2:37" x14ac:dyDescent="0.3"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</row>
    <row r="612" spans="2:37" x14ac:dyDescent="0.3"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</row>
    <row r="613" spans="2:37" x14ac:dyDescent="0.3"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</row>
    <row r="614" spans="2:37" x14ac:dyDescent="0.3"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</row>
    <row r="615" spans="2:37" x14ac:dyDescent="0.3"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</row>
    <row r="616" spans="2:37" x14ac:dyDescent="0.3"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</row>
    <row r="617" spans="2:37" x14ac:dyDescent="0.3"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</row>
    <row r="618" spans="2:37" x14ac:dyDescent="0.3"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</row>
    <row r="619" spans="2:37" x14ac:dyDescent="0.3"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</row>
    <row r="620" spans="2:37" x14ac:dyDescent="0.3"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</row>
    <row r="621" spans="2:37" x14ac:dyDescent="0.3"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</row>
    <row r="622" spans="2:37" x14ac:dyDescent="0.3"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</row>
    <row r="623" spans="2:37" x14ac:dyDescent="0.3"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</row>
    <row r="624" spans="2:37" x14ac:dyDescent="0.3"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</row>
    <row r="625" spans="2:37" x14ac:dyDescent="0.3"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</row>
    <row r="626" spans="2:37" x14ac:dyDescent="0.3"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</row>
    <row r="627" spans="2:37" x14ac:dyDescent="0.3"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</row>
    <row r="628" spans="2:37" x14ac:dyDescent="0.3"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</row>
    <row r="629" spans="2:37" x14ac:dyDescent="0.3"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</row>
    <row r="630" spans="2:37" x14ac:dyDescent="0.3"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</row>
    <row r="631" spans="2:37" x14ac:dyDescent="0.3"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</row>
    <row r="632" spans="2:37" x14ac:dyDescent="0.3"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</row>
    <row r="633" spans="2:37" x14ac:dyDescent="0.3"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</row>
    <row r="634" spans="2:37" x14ac:dyDescent="0.3"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</row>
    <row r="635" spans="2:37" x14ac:dyDescent="0.3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</row>
    <row r="636" spans="2:37" x14ac:dyDescent="0.3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</row>
    <row r="637" spans="2:37" x14ac:dyDescent="0.3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</row>
    <row r="638" spans="2:37" x14ac:dyDescent="0.3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</row>
    <row r="639" spans="2:37" x14ac:dyDescent="0.3"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</row>
    <row r="640" spans="2:37" x14ac:dyDescent="0.3"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</row>
    <row r="641" spans="2:37" x14ac:dyDescent="0.3"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</row>
    <row r="642" spans="2:37" x14ac:dyDescent="0.3"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</row>
    <row r="643" spans="2:37" x14ac:dyDescent="0.3"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</row>
    <row r="644" spans="2:37" x14ac:dyDescent="0.3"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</row>
    <row r="645" spans="2:37" x14ac:dyDescent="0.3"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</row>
    <row r="646" spans="2:37" x14ac:dyDescent="0.3"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</row>
    <row r="647" spans="2:37" x14ac:dyDescent="0.3"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</row>
    <row r="648" spans="2:37" x14ac:dyDescent="0.3"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</row>
    <row r="649" spans="2:37" x14ac:dyDescent="0.3"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</row>
    <row r="650" spans="2:37" x14ac:dyDescent="0.3"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</row>
    <row r="651" spans="2:37" x14ac:dyDescent="0.3"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</row>
    <row r="652" spans="2:37" x14ac:dyDescent="0.3"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</row>
    <row r="653" spans="2:37" x14ac:dyDescent="0.3"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</row>
    <row r="654" spans="2:37" x14ac:dyDescent="0.3"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</row>
    <row r="655" spans="2:37" x14ac:dyDescent="0.3"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</row>
    <row r="656" spans="2:37" x14ac:dyDescent="0.3"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</row>
    <row r="657" spans="2:37" x14ac:dyDescent="0.3"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</row>
    <row r="658" spans="2:37" x14ac:dyDescent="0.3"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</row>
    <row r="659" spans="2:37" x14ac:dyDescent="0.3"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</row>
    <row r="660" spans="2:37" x14ac:dyDescent="0.3"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</row>
    <row r="661" spans="2:37" x14ac:dyDescent="0.3"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</row>
    <row r="662" spans="2:37" x14ac:dyDescent="0.3"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</row>
    <row r="663" spans="2:37" x14ac:dyDescent="0.3"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</row>
    <row r="664" spans="2:37" x14ac:dyDescent="0.3"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</row>
    <row r="665" spans="2:37" x14ac:dyDescent="0.3"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</row>
    <row r="666" spans="2:37" x14ac:dyDescent="0.3"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</row>
    <row r="667" spans="2:37" x14ac:dyDescent="0.3"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</row>
    <row r="668" spans="2:37" x14ac:dyDescent="0.3"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</row>
    <row r="669" spans="2:37" x14ac:dyDescent="0.3"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</row>
    <row r="670" spans="2:37" x14ac:dyDescent="0.3"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</row>
    <row r="671" spans="2:37" x14ac:dyDescent="0.3"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</row>
    <row r="672" spans="2:37" x14ac:dyDescent="0.3"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</row>
    <row r="673" spans="2:37" x14ac:dyDescent="0.3"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</row>
    <row r="674" spans="2:37" x14ac:dyDescent="0.3"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</row>
    <row r="675" spans="2:37" x14ac:dyDescent="0.3"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</row>
    <row r="676" spans="2:37" x14ac:dyDescent="0.3"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</row>
    <row r="677" spans="2:37" x14ac:dyDescent="0.3"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</row>
    <row r="678" spans="2:37" x14ac:dyDescent="0.3"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</row>
    <row r="679" spans="2:37" x14ac:dyDescent="0.3"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</row>
    <row r="680" spans="2:37" x14ac:dyDescent="0.3"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</row>
    <row r="681" spans="2:37" x14ac:dyDescent="0.3"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</row>
    <row r="682" spans="2:37" x14ac:dyDescent="0.3"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</row>
    <row r="683" spans="2:37" x14ac:dyDescent="0.3"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</row>
    <row r="684" spans="2:37" x14ac:dyDescent="0.3"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</row>
    <row r="685" spans="2:37" x14ac:dyDescent="0.3"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</row>
    <row r="686" spans="2:37" x14ac:dyDescent="0.3"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</row>
    <row r="687" spans="2:37" x14ac:dyDescent="0.3"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</row>
    <row r="688" spans="2:37" x14ac:dyDescent="0.3"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</row>
    <row r="689" spans="2:37" x14ac:dyDescent="0.3"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</row>
    <row r="690" spans="2:37" x14ac:dyDescent="0.3"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</row>
    <row r="691" spans="2:37" x14ac:dyDescent="0.3"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</row>
    <row r="692" spans="2:37" x14ac:dyDescent="0.3"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</row>
    <row r="693" spans="2:37" x14ac:dyDescent="0.3"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</row>
    <row r="694" spans="2:37" x14ac:dyDescent="0.3"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</row>
    <row r="695" spans="2:37" x14ac:dyDescent="0.3"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</row>
    <row r="696" spans="2:37" x14ac:dyDescent="0.3"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</row>
    <row r="697" spans="2:37" x14ac:dyDescent="0.3"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</row>
    <row r="698" spans="2:37" x14ac:dyDescent="0.3"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</row>
    <row r="699" spans="2:37" x14ac:dyDescent="0.3"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</row>
    <row r="700" spans="2:37" x14ac:dyDescent="0.3"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</row>
    <row r="701" spans="2:37" x14ac:dyDescent="0.3"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</row>
    <row r="702" spans="2:37" x14ac:dyDescent="0.3"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</row>
    <row r="703" spans="2:37" x14ac:dyDescent="0.3"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</row>
    <row r="704" spans="2:37" x14ac:dyDescent="0.3"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</row>
    <row r="705" spans="2:37" x14ac:dyDescent="0.3"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</row>
    <row r="706" spans="2:37" x14ac:dyDescent="0.3"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</row>
    <row r="707" spans="2:37" x14ac:dyDescent="0.3"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</row>
    <row r="708" spans="2:37" x14ac:dyDescent="0.3"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</row>
    <row r="709" spans="2:37" x14ac:dyDescent="0.3"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</row>
    <row r="710" spans="2:37" x14ac:dyDescent="0.3"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</row>
    <row r="711" spans="2:37" x14ac:dyDescent="0.3"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</row>
    <row r="712" spans="2:37" x14ac:dyDescent="0.3"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</row>
    <row r="713" spans="2:37" x14ac:dyDescent="0.3"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</row>
    <row r="714" spans="2:37" x14ac:dyDescent="0.3"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</row>
    <row r="715" spans="2:37" x14ac:dyDescent="0.3"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</row>
    <row r="716" spans="2:37" x14ac:dyDescent="0.3"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</row>
    <row r="717" spans="2:37" x14ac:dyDescent="0.3"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</row>
    <row r="718" spans="2:37" x14ac:dyDescent="0.3"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</row>
    <row r="719" spans="2:37" x14ac:dyDescent="0.3"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</row>
    <row r="720" spans="2:37" x14ac:dyDescent="0.3"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</row>
    <row r="721" spans="2:37" x14ac:dyDescent="0.3"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</row>
    <row r="722" spans="2:37" x14ac:dyDescent="0.3"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</row>
    <row r="723" spans="2:37" x14ac:dyDescent="0.3"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</row>
    <row r="724" spans="2:37" x14ac:dyDescent="0.3"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</row>
    <row r="725" spans="2:37" x14ac:dyDescent="0.3"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</row>
    <row r="726" spans="2:37" x14ac:dyDescent="0.3"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</row>
    <row r="727" spans="2:37" x14ac:dyDescent="0.3"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</row>
    <row r="728" spans="2:37" x14ac:dyDescent="0.3"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</row>
    <row r="729" spans="2:37" x14ac:dyDescent="0.3"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</row>
    <row r="730" spans="2:37" x14ac:dyDescent="0.3"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</row>
    <row r="731" spans="2:37" x14ac:dyDescent="0.3"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</row>
    <row r="732" spans="2:37" x14ac:dyDescent="0.3"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</row>
    <row r="733" spans="2:37" x14ac:dyDescent="0.3"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</row>
    <row r="734" spans="2:37" x14ac:dyDescent="0.3"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</row>
    <row r="735" spans="2:37" x14ac:dyDescent="0.3"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</row>
    <row r="736" spans="2:37" x14ac:dyDescent="0.3"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</row>
    <row r="737" spans="2:37" x14ac:dyDescent="0.3"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</row>
    <row r="738" spans="2:37" x14ac:dyDescent="0.3"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</row>
    <row r="739" spans="2:37" x14ac:dyDescent="0.3"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</row>
    <row r="740" spans="2:37" x14ac:dyDescent="0.3"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</row>
    <row r="741" spans="2:37" x14ac:dyDescent="0.3"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</row>
    <row r="742" spans="2:37" x14ac:dyDescent="0.3"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</row>
    <row r="743" spans="2:37" x14ac:dyDescent="0.3"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</row>
    <row r="744" spans="2:37" x14ac:dyDescent="0.3"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</row>
    <row r="745" spans="2:37" x14ac:dyDescent="0.3"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</row>
    <row r="746" spans="2:37" x14ac:dyDescent="0.3"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</row>
    <row r="747" spans="2:37" x14ac:dyDescent="0.3"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</row>
    <row r="748" spans="2:37" x14ac:dyDescent="0.3"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</row>
    <row r="749" spans="2:37" x14ac:dyDescent="0.3"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</row>
    <row r="750" spans="2:37" x14ac:dyDescent="0.3"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</row>
    <row r="751" spans="2:37" x14ac:dyDescent="0.3"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</row>
    <row r="752" spans="2:37" x14ac:dyDescent="0.3"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</row>
    <row r="753" spans="2:37" x14ac:dyDescent="0.3"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</row>
    <row r="754" spans="2:37" x14ac:dyDescent="0.3"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</row>
    <row r="755" spans="2:37" x14ac:dyDescent="0.3"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</row>
    <row r="756" spans="2:37" x14ac:dyDescent="0.3"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</row>
    <row r="757" spans="2:37" x14ac:dyDescent="0.3"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</row>
    <row r="758" spans="2:37" x14ac:dyDescent="0.3"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</row>
    <row r="759" spans="2:37" x14ac:dyDescent="0.3"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</row>
    <row r="760" spans="2:37" x14ac:dyDescent="0.3"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</row>
    <row r="761" spans="2:37" x14ac:dyDescent="0.3"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</row>
    <row r="762" spans="2:37" x14ac:dyDescent="0.3"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</row>
    <row r="763" spans="2:37" x14ac:dyDescent="0.3"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</row>
    <row r="764" spans="2:37" x14ac:dyDescent="0.3"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</row>
    <row r="765" spans="2:37" x14ac:dyDescent="0.3"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</row>
    <row r="766" spans="2:37" x14ac:dyDescent="0.3"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</row>
    <row r="767" spans="2:37" x14ac:dyDescent="0.3"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</row>
    <row r="768" spans="2:37" x14ac:dyDescent="0.3"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</row>
    <row r="769" spans="2:37" x14ac:dyDescent="0.3"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</row>
    <row r="770" spans="2:37" x14ac:dyDescent="0.3"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</row>
    <row r="771" spans="2:37" x14ac:dyDescent="0.3"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</row>
    <row r="772" spans="2:37" x14ac:dyDescent="0.3"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</row>
    <row r="773" spans="2:37" x14ac:dyDescent="0.3"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</row>
    <row r="774" spans="2:37" x14ac:dyDescent="0.3"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</row>
    <row r="775" spans="2:37" x14ac:dyDescent="0.3"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</row>
    <row r="776" spans="2:37" x14ac:dyDescent="0.3"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</row>
    <row r="777" spans="2:37" x14ac:dyDescent="0.3"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</row>
    <row r="778" spans="2:37" x14ac:dyDescent="0.3"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</row>
    <row r="779" spans="2:37" x14ac:dyDescent="0.3"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</row>
    <row r="780" spans="2:37" x14ac:dyDescent="0.3"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</row>
    <row r="781" spans="2:37" x14ac:dyDescent="0.3"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</row>
    <row r="782" spans="2:37" x14ac:dyDescent="0.3"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</row>
    <row r="783" spans="2:37" x14ac:dyDescent="0.3"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</row>
    <row r="784" spans="2:37" x14ac:dyDescent="0.3"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</row>
    <row r="785" spans="2:37" x14ac:dyDescent="0.3"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</row>
    <row r="786" spans="2:37" x14ac:dyDescent="0.3"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</row>
    <row r="787" spans="2:37" x14ac:dyDescent="0.3"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</row>
    <row r="788" spans="2:37" x14ac:dyDescent="0.3"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</row>
    <row r="789" spans="2:37" x14ac:dyDescent="0.3"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</row>
    <row r="790" spans="2:37" x14ac:dyDescent="0.3"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</row>
    <row r="791" spans="2:37" x14ac:dyDescent="0.3"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</row>
    <row r="792" spans="2:37" x14ac:dyDescent="0.3"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</row>
    <row r="793" spans="2:37" x14ac:dyDescent="0.3"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</row>
    <row r="794" spans="2:37" x14ac:dyDescent="0.3"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</row>
    <row r="795" spans="2:37" x14ac:dyDescent="0.3"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</row>
    <row r="796" spans="2:37" x14ac:dyDescent="0.3"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</row>
    <row r="797" spans="2:37" x14ac:dyDescent="0.3"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</row>
    <row r="798" spans="2:37" x14ac:dyDescent="0.3"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</row>
    <row r="799" spans="2:37" x14ac:dyDescent="0.3"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</row>
    <row r="800" spans="2:37" x14ac:dyDescent="0.3"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</row>
    <row r="801" spans="2:37" x14ac:dyDescent="0.3"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</row>
    <row r="802" spans="2:37" x14ac:dyDescent="0.3"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</row>
    <row r="803" spans="2:37" x14ac:dyDescent="0.3"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</row>
    <row r="804" spans="2:37" x14ac:dyDescent="0.3"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</row>
    <row r="805" spans="2:37" x14ac:dyDescent="0.3"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</row>
    <row r="806" spans="2:37" x14ac:dyDescent="0.3"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</row>
    <row r="807" spans="2:37" x14ac:dyDescent="0.3"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</row>
    <row r="808" spans="2:37" x14ac:dyDescent="0.3"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</row>
    <row r="809" spans="2:37" x14ac:dyDescent="0.3"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</row>
    <row r="810" spans="2:37" x14ac:dyDescent="0.3"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</row>
    <row r="811" spans="2:37" x14ac:dyDescent="0.3"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</row>
    <row r="812" spans="2:37" x14ac:dyDescent="0.3"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</row>
    <row r="813" spans="2:37" x14ac:dyDescent="0.3"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</row>
    <row r="814" spans="2:37" x14ac:dyDescent="0.3"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</row>
    <row r="815" spans="2:37" x14ac:dyDescent="0.3"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</row>
    <row r="816" spans="2:37" x14ac:dyDescent="0.3"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</row>
    <row r="817" spans="2:37" x14ac:dyDescent="0.3"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</row>
    <row r="818" spans="2:37" x14ac:dyDescent="0.3"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</row>
    <row r="819" spans="2:37" x14ac:dyDescent="0.3"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</row>
    <row r="820" spans="2:37" x14ac:dyDescent="0.3"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</row>
    <row r="821" spans="2:37" x14ac:dyDescent="0.3"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</row>
    <row r="822" spans="2:37" x14ac:dyDescent="0.3"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</row>
    <row r="823" spans="2:37" x14ac:dyDescent="0.3"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</row>
    <row r="824" spans="2:37" x14ac:dyDescent="0.3"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</row>
    <row r="825" spans="2:37" x14ac:dyDescent="0.3"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</row>
    <row r="826" spans="2:37" x14ac:dyDescent="0.3"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</row>
    <row r="827" spans="2:37" x14ac:dyDescent="0.3"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</row>
    <row r="828" spans="2:37" x14ac:dyDescent="0.3"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</row>
    <row r="829" spans="2:37" x14ac:dyDescent="0.3"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</row>
    <row r="830" spans="2:37" x14ac:dyDescent="0.3"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</row>
    <row r="831" spans="2:37" x14ac:dyDescent="0.3"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</row>
    <row r="832" spans="2:37" x14ac:dyDescent="0.3"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</row>
    <row r="833" spans="2:37" x14ac:dyDescent="0.3"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</row>
    <row r="834" spans="2:37" x14ac:dyDescent="0.3"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</row>
    <row r="835" spans="2:37" x14ac:dyDescent="0.3"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</row>
    <row r="836" spans="2:37" x14ac:dyDescent="0.3"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</row>
    <row r="837" spans="2:37" x14ac:dyDescent="0.3"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</row>
    <row r="838" spans="2:37" x14ac:dyDescent="0.3"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</row>
    <row r="839" spans="2:37" x14ac:dyDescent="0.3"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</row>
    <row r="840" spans="2:37" x14ac:dyDescent="0.3"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</row>
    <row r="841" spans="2:37" x14ac:dyDescent="0.3"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</row>
    <row r="842" spans="2:37" x14ac:dyDescent="0.3"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</row>
    <row r="843" spans="2:37" x14ac:dyDescent="0.3"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</row>
    <row r="844" spans="2:37" x14ac:dyDescent="0.3"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</row>
    <row r="845" spans="2:37" x14ac:dyDescent="0.3"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</row>
    <row r="846" spans="2:37" x14ac:dyDescent="0.3"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</row>
    <row r="847" spans="2:37" x14ac:dyDescent="0.3"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</row>
    <row r="848" spans="2:37" x14ac:dyDescent="0.3"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</row>
    <row r="849" spans="2:37" x14ac:dyDescent="0.3"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</row>
    <row r="850" spans="2:37" x14ac:dyDescent="0.3"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</row>
    <row r="851" spans="2:37" x14ac:dyDescent="0.3"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</row>
    <row r="852" spans="2:37" x14ac:dyDescent="0.3"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</row>
    <row r="853" spans="2:37" x14ac:dyDescent="0.3"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</row>
    <row r="854" spans="2:37" x14ac:dyDescent="0.3"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</row>
    <row r="855" spans="2:37" x14ac:dyDescent="0.3"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</row>
    <row r="856" spans="2:37" x14ac:dyDescent="0.3"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</row>
    <row r="857" spans="2:37" x14ac:dyDescent="0.3"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</row>
    <row r="858" spans="2:37" x14ac:dyDescent="0.3"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</row>
    <row r="859" spans="2:37" x14ac:dyDescent="0.3"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</row>
    <row r="860" spans="2:37" x14ac:dyDescent="0.3"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</row>
    <row r="861" spans="2:37" x14ac:dyDescent="0.3"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</row>
    <row r="862" spans="2:37" x14ac:dyDescent="0.3"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</row>
    <row r="863" spans="2:37" x14ac:dyDescent="0.3"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</row>
    <row r="864" spans="2:37" x14ac:dyDescent="0.3"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</row>
    <row r="865" spans="2:37" x14ac:dyDescent="0.3"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</row>
    <row r="866" spans="2:37" x14ac:dyDescent="0.3"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</row>
    <row r="867" spans="2:37" x14ac:dyDescent="0.3"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</row>
    <row r="868" spans="2:37" x14ac:dyDescent="0.3"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</row>
    <row r="869" spans="2:37" x14ac:dyDescent="0.3"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</row>
    <row r="870" spans="2:37" x14ac:dyDescent="0.3"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</row>
    <row r="871" spans="2:37" x14ac:dyDescent="0.3"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</row>
    <row r="872" spans="2:37" x14ac:dyDescent="0.3"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</row>
    <row r="873" spans="2:37" x14ac:dyDescent="0.3"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</row>
    <row r="874" spans="2:37" x14ac:dyDescent="0.3"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</row>
    <row r="875" spans="2:37" x14ac:dyDescent="0.3"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</row>
    <row r="876" spans="2:37" x14ac:dyDescent="0.3"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</row>
    <row r="877" spans="2:37" x14ac:dyDescent="0.3"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</row>
    <row r="878" spans="2:37" x14ac:dyDescent="0.3"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</row>
    <row r="879" spans="2:37" x14ac:dyDescent="0.3"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</row>
    <row r="880" spans="2:37" x14ac:dyDescent="0.3"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</row>
    <row r="881" spans="2:37" x14ac:dyDescent="0.3"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</row>
    <row r="882" spans="2:37" x14ac:dyDescent="0.3"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</row>
    <row r="883" spans="2:37" x14ac:dyDescent="0.3"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</row>
    <row r="884" spans="2:37" x14ac:dyDescent="0.3"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</row>
    <row r="885" spans="2:37" x14ac:dyDescent="0.3"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</row>
    <row r="886" spans="2:37" x14ac:dyDescent="0.3"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</row>
    <row r="887" spans="2:37" x14ac:dyDescent="0.3"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</row>
    <row r="888" spans="2:37" x14ac:dyDescent="0.3"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</row>
    <row r="889" spans="2:37" x14ac:dyDescent="0.3"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</row>
    <row r="890" spans="2:37" x14ac:dyDescent="0.3"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</row>
    <row r="891" spans="2:37" x14ac:dyDescent="0.3"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</row>
    <row r="892" spans="2:37" x14ac:dyDescent="0.3"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</row>
    <row r="893" spans="2:37" x14ac:dyDescent="0.3"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</row>
    <row r="894" spans="2:37" x14ac:dyDescent="0.3"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</row>
    <row r="895" spans="2:37" x14ac:dyDescent="0.3"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</row>
    <row r="896" spans="2:37" x14ac:dyDescent="0.3"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</row>
    <row r="897" spans="2:37" x14ac:dyDescent="0.3"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</row>
    <row r="898" spans="2:37" x14ac:dyDescent="0.3"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</row>
    <row r="899" spans="2:37" x14ac:dyDescent="0.3"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</row>
    <row r="900" spans="2:37" x14ac:dyDescent="0.3"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</row>
    <row r="901" spans="2:37" x14ac:dyDescent="0.3"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</row>
    <row r="902" spans="2:37" x14ac:dyDescent="0.3"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</row>
    <row r="903" spans="2:37" x14ac:dyDescent="0.3"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</row>
    <row r="904" spans="2:37" x14ac:dyDescent="0.3"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</row>
    <row r="905" spans="2:37" x14ac:dyDescent="0.3"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</row>
    <row r="906" spans="2:37" x14ac:dyDescent="0.3"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</row>
    <row r="907" spans="2:37" x14ac:dyDescent="0.3"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</row>
    <row r="908" spans="2:37" x14ac:dyDescent="0.3"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</row>
    <row r="909" spans="2:37" x14ac:dyDescent="0.3"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</row>
    <row r="910" spans="2:37" x14ac:dyDescent="0.3"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</row>
    <row r="911" spans="2:37" x14ac:dyDescent="0.3"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</row>
    <row r="912" spans="2:37" x14ac:dyDescent="0.3"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</row>
    <row r="913" spans="2:37" x14ac:dyDescent="0.3"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</row>
    <row r="914" spans="2:37" x14ac:dyDescent="0.3"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</row>
    <row r="915" spans="2:37" x14ac:dyDescent="0.3"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</row>
    <row r="916" spans="2:37" x14ac:dyDescent="0.3"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</row>
    <row r="917" spans="2:37" x14ac:dyDescent="0.3"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</row>
    <row r="918" spans="2:37" x14ac:dyDescent="0.3"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</row>
    <row r="919" spans="2:37" x14ac:dyDescent="0.3"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</row>
    <row r="920" spans="2:37" x14ac:dyDescent="0.3"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</row>
    <row r="921" spans="2:37" x14ac:dyDescent="0.3"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</row>
    <row r="922" spans="2:37" x14ac:dyDescent="0.3"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</row>
    <row r="923" spans="2:37" x14ac:dyDescent="0.3"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</row>
    <row r="924" spans="2:37" x14ac:dyDescent="0.3"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</row>
    <row r="925" spans="2:37" x14ac:dyDescent="0.3"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</row>
    <row r="926" spans="2:37" x14ac:dyDescent="0.3"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</row>
    <row r="927" spans="2:37" x14ac:dyDescent="0.3"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</row>
    <row r="928" spans="2:37" x14ac:dyDescent="0.3"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</row>
    <row r="929" spans="2:37" x14ac:dyDescent="0.3"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</row>
    <row r="930" spans="2:37" x14ac:dyDescent="0.3"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</row>
    <row r="931" spans="2:37" x14ac:dyDescent="0.3"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</row>
    <row r="932" spans="2:37" x14ac:dyDescent="0.3"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</row>
    <row r="933" spans="2:37" x14ac:dyDescent="0.3"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</row>
    <row r="934" spans="2:37" x14ac:dyDescent="0.3"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</row>
    <row r="935" spans="2:37" x14ac:dyDescent="0.3"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</row>
    <row r="936" spans="2:37" x14ac:dyDescent="0.3"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</row>
    <row r="937" spans="2:37" x14ac:dyDescent="0.3"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</row>
    <row r="938" spans="2:37" x14ac:dyDescent="0.3"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</row>
    <row r="939" spans="2:37" x14ac:dyDescent="0.3"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</row>
    <row r="940" spans="2:37" x14ac:dyDescent="0.3"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</row>
    <row r="941" spans="2:37" x14ac:dyDescent="0.3"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</row>
    <row r="942" spans="2:37" x14ac:dyDescent="0.3"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</row>
    <row r="943" spans="2:37" x14ac:dyDescent="0.3"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</row>
    <row r="944" spans="2:37" x14ac:dyDescent="0.3"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</row>
    <row r="945" spans="2:37" x14ac:dyDescent="0.3"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</row>
    <row r="946" spans="2:37" x14ac:dyDescent="0.3"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</row>
    <row r="947" spans="2:37" x14ac:dyDescent="0.3"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</row>
    <row r="948" spans="2:37" x14ac:dyDescent="0.3"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</row>
    <row r="949" spans="2:37" x14ac:dyDescent="0.3"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</row>
    <row r="950" spans="2:37" x14ac:dyDescent="0.3"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</row>
    <row r="951" spans="2:37" x14ac:dyDescent="0.3"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</row>
    <row r="952" spans="2:37" x14ac:dyDescent="0.3"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</row>
    <row r="953" spans="2:37" x14ac:dyDescent="0.3"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</row>
    <row r="954" spans="2:37" x14ac:dyDescent="0.3"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</row>
    <row r="955" spans="2:37" x14ac:dyDescent="0.3"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</row>
    <row r="956" spans="2:37" x14ac:dyDescent="0.3"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</row>
    <row r="957" spans="2:37" x14ac:dyDescent="0.3"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</row>
    <row r="958" spans="2:37" x14ac:dyDescent="0.3"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</row>
    <row r="959" spans="2:37" x14ac:dyDescent="0.3"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</row>
    <row r="960" spans="2:37" x14ac:dyDescent="0.3"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</row>
    <row r="961" spans="2:37" x14ac:dyDescent="0.3"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</row>
    <row r="962" spans="2:37" x14ac:dyDescent="0.3"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</row>
    <row r="963" spans="2:37" x14ac:dyDescent="0.3"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</row>
    <row r="964" spans="2:37" x14ac:dyDescent="0.3"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</row>
    <row r="965" spans="2:37" x14ac:dyDescent="0.3"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</row>
    <row r="966" spans="2:37" x14ac:dyDescent="0.3"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</row>
    <row r="967" spans="2:37" x14ac:dyDescent="0.3"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</row>
    <row r="968" spans="2:37" x14ac:dyDescent="0.3"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</row>
    <row r="969" spans="2:37" x14ac:dyDescent="0.3"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</row>
    <row r="970" spans="2:37" x14ac:dyDescent="0.3"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</row>
    <row r="971" spans="2:37" x14ac:dyDescent="0.3"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</row>
    <row r="972" spans="2:37" x14ac:dyDescent="0.3"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</row>
    <row r="973" spans="2:37" x14ac:dyDescent="0.3"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</row>
    <row r="974" spans="2:37" x14ac:dyDescent="0.3"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</row>
    <row r="975" spans="2:37" x14ac:dyDescent="0.3"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</row>
    <row r="976" spans="2:37" x14ac:dyDescent="0.3"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</row>
    <row r="977" spans="2:37" x14ac:dyDescent="0.3"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</row>
    <row r="978" spans="2:37" x14ac:dyDescent="0.3"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</row>
    <row r="979" spans="2:37" x14ac:dyDescent="0.3"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</row>
    <row r="980" spans="2:37" x14ac:dyDescent="0.3"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</row>
    <row r="981" spans="2:37" x14ac:dyDescent="0.3"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</row>
    <row r="982" spans="2:37" x14ac:dyDescent="0.3"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</row>
    <row r="983" spans="2:37" x14ac:dyDescent="0.3"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</row>
    <row r="984" spans="2:37" x14ac:dyDescent="0.3"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</row>
    <row r="985" spans="2:37" x14ac:dyDescent="0.3"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</row>
    <row r="986" spans="2:37" x14ac:dyDescent="0.3"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</row>
    <row r="987" spans="2:37" x14ac:dyDescent="0.3"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</row>
    <row r="988" spans="2:37" x14ac:dyDescent="0.3"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</row>
    <row r="989" spans="2:37" x14ac:dyDescent="0.3"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</row>
    <row r="990" spans="2:37" x14ac:dyDescent="0.3"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</row>
    <row r="991" spans="2:37" x14ac:dyDescent="0.3"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</row>
    <row r="992" spans="2:37" x14ac:dyDescent="0.3"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</row>
    <row r="993" spans="2:37" x14ac:dyDescent="0.3"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</row>
    <row r="994" spans="2:37" x14ac:dyDescent="0.3"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</row>
    <row r="995" spans="2:37" x14ac:dyDescent="0.3"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</row>
    <row r="996" spans="2:37" x14ac:dyDescent="0.3"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</row>
    <row r="997" spans="2:37" x14ac:dyDescent="0.3"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</row>
    <row r="998" spans="2:37" x14ac:dyDescent="0.3"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</row>
    <row r="999" spans="2:37" x14ac:dyDescent="0.3"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</row>
    <row r="1000" spans="2:37" x14ac:dyDescent="0.3"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</row>
    <row r="1001" spans="2:37" x14ac:dyDescent="0.3"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</row>
    <row r="1002" spans="2:37" x14ac:dyDescent="0.3"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</row>
    <row r="1003" spans="2:37" x14ac:dyDescent="0.3"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</row>
    <row r="1004" spans="2:37" x14ac:dyDescent="0.3"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</row>
    <row r="1005" spans="2:37" x14ac:dyDescent="0.3"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</row>
    <row r="1006" spans="2:37" x14ac:dyDescent="0.3"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</row>
    <row r="1007" spans="2:37" x14ac:dyDescent="0.3"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</row>
    <row r="1008" spans="2:37" x14ac:dyDescent="0.3"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</row>
    <row r="1009" spans="2:37" x14ac:dyDescent="0.3"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</row>
    <row r="1010" spans="2:37" x14ac:dyDescent="0.3"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</row>
    <row r="1011" spans="2:37" x14ac:dyDescent="0.3"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</row>
    <row r="1012" spans="2:37" x14ac:dyDescent="0.3"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</row>
    <row r="1013" spans="2:37" x14ac:dyDescent="0.3"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</row>
    <row r="1014" spans="2:37" x14ac:dyDescent="0.3"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</row>
    <row r="1015" spans="2:37" x14ac:dyDescent="0.3"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</row>
    <row r="1016" spans="2:37" x14ac:dyDescent="0.3"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</row>
    <row r="1017" spans="2:37" x14ac:dyDescent="0.3"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</row>
    <row r="1018" spans="2:37" x14ac:dyDescent="0.3"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</row>
    <row r="1019" spans="2:37" x14ac:dyDescent="0.3"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</row>
    <row r="1020" spans="2:37" x14ac:dyDescent="0.3"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</row>
    <row r="1021" spans="2:37" x14ac:dyDescent="0.3"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</row>
    <row r="1022" spans="2:37" x14ac:dyDescent="0.3"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</row>
    <row r="1023" spans="2:37" x14ac:dyDescent="0.3"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</row>
    <row r="1024" spans="2:37" x14ac:dyDescent="0.3"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</row>
    <row r="1025" spans="2:37" x14ac:dyDescent="0.3"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</row>
    <row r="1026" spans="2:37" x14ac:dyDescent="0.3"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</row>
    <row r="1027" spans="2:37" x14ac:dyDescent="0.3"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</row>
    <row r="1028" spans="2:37" x14ac:dyDescent="0.3"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</row>
    <row r="1029" spans="2:37" x14ac:dyDescent="0.3"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</row>
    <row r="1030" spans="2:37" x14ac:dyDescent="0.3"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</row>
    <row r="1031" spans="2:37" x14ac:dyDescent="0.3"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</row>
    <row r="1032" spans="2:37" x14ac:dyDescent="0.3"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</row>
    <row r="1033" spans="2:37" x14ac:dyDescent="0.3"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</row>
    <row r="1034" spans="2:37" x14ac:dyDescent="0.3"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</row>
    <row r="1035" spans="2:37" x14ac:dyDescent="0.3"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</row>
    <row r="1036" spans="2:37" x14ac:dyDescent="0.3"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</row>
    <row r="1037" spans="2:37" x14ac:dyDescent="0.3"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</row>
    <row r="1038" spans="2:37" x14ac:dyDescent="0.3"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</row>
    <row r="1039" spans="2:37" x14ac:dyDescent="0.3"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</row>
    <row r="1040" spans="2:37" x14ac:dyDescent="0.3"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</row>
    <row r="1041" spans="2:37" x14ac:dyDescent="0.3"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</row>
    <row r="1042" spans="2:37" x14ac:dyDescent="0.3"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</row>
    <row r="1043" spans="2:37" x14ac:dyDescent="0.3"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</row>
    <row r="1044" spans="2:37" x14ac:dyDescent="0.3"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</row>
    <row r="1045" spans="2:37" x14ac:dyDescent="0.3"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</row>
    <row r="1046" spans="2:37" x14ac:dyDescent="0.3"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</row>
    <row r="1047" spans="2:37" x14ac:dyDescent="0.3"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</row>
    <row r="1048" spans="2:37" x14ac:dyDescent="0.3"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</row>
    <row r="1049" spans="2:37" x14ac:dyDescent="0.3"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</row>
    <row r="1050" spans="2:37" x14ac:dyDescent="0.3"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</row>
    <row r="1051" spans="2:37" x14ac:dyDescent="0.3"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</row>
    <row r="1052" spans="2:37" x14ac:dyDescent="0.3"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</row>
    <row r="1053" spans="2:37" x14ac:dyDescent="0.3"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</row>
    <row r="1054" spans="2:37" x14ac:dyDescent="0.3"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</row>
    <row r="1055" spans="2:37" x14ac:dyDescent="0.3"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</row>
    <row r="1056" spans="2:37" x14ac:dyDescent="0.3"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</row>
    <row r="1057" spans="2:37" x14ac:dyDescent="0.3"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</row>
    <row r="1058" spans="2:37" x14ac:dyDescent="0.3"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</row>
    <row r="1059" spans="2:37" x14ac:dyDescent="0.3"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</row>
    <row r="1060" spans="2:37" x14ac:dyDescent="0.3"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</row>
    <row r="1061" spans="2:37" x14ac:dyDescent="0.3"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</row>
    <row r="1062" spans="2:37" x14ac:dyDescent="0.3"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</row>
    <row r="1063" spans="2:37" x14ac:dyDescent="0.3"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</row>
    <row r="1064" spans="2:37" x14ac:dyDescent="0.3"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</row>
    <row r="1065" spans="2:37" x14ac:dyDescent="0.3"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</row>
    <row r="1066" spans="2:37" x14ac:dyDescent="0.3"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</row>
    <row r="1067" spans="2:37" x14ac:dyDescent="0.3"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</row>
    <row r="1068" spans="2:37" x14ac:dyDescent="0.3"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</row>
    <row r="1069" spans="2:37" x14ac:dyDescent="0.3"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</row>
    <row r="1070" spans="2:37" x14ac:dyDescent="0.3"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</row>
    <row r="1071" spans="2:37" x14ac:dyDescent="0.3"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</row>
    <row r="1072" spans="2:37" x14ac:dyDescent="0.3"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</row>
    <row r="1073" spans="2:37" x14ac:dyDescent="0.3"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</row>
    <row r="1074" spans="2:37" x14ac:dyDescent="0.3"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</row>
    <row r="1075" spans="2:37" x14ac:dyDescent="0.3"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</row>
    <row r="1076" spans="2:37" x14ac:dyDescent="0.3"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</row>
    <row r="1077" spans="2:37" x14ac:dyDescent="0.3"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</row>
    <row r="1078" spans="2:37" x14ac:dyDescent="0.3"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</row>
    <row r="1079" spans="2:37" x14ac:dyDescent="0.3"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</row>
    <row r="1080" spans="2:37" x14ac:dyDescent="0.3"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</row>
    <row r="1081" spans="2:37" x14ac:dyDescent="0.3"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</row>
    <row r="1082" spans="2:37" x14ac:dyDescent="0.3"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</row>
    <row r="1083" spans="2:37" x14ac:dyDescent="0.3"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</row>
    <row r="1084" spans="2:37" x14ac:dyDescent="0.3"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</row>
    <row r="1085" spans="2:37" x14ac:dyDescent="0.3"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</row>
    <row r="1086" spans="2:37" x14ac:dyDescent="0.3"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</row>
    <row r="1087" spans="2:37" x14ac:dyDescent="0.3"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</row>
    <row r="1088" spans="2:37" x14ac:dyDescent="0.3"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</row>
    <row r="1089" spans="2:37" x14ac:dyDescent="0.3"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</row>
    <row r="1090" spans="2:37" x14ac:dyDescent="0.3"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</row>
    <row r="1091" spans="2:37" x14ac:dyDescent="0.3"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</row>
    <row r="1092" spans="2:37" x14ac:dyDescent="0.3"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</row>
    <row r="1093" spans="2:37" x14ac:dyDescent="0.3"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</row>
    <row r="1094" spans="2:37" x14ac:dyDescent="0.3"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</row>
    <row r="1095" spans="2:37" x14ac:dyDescent="0.3"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</row>
    <row r="1096" spans="2:37" x14ac:dyDescent="0.3"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</row>
    <row r="1097" spans="2:37" x14ac:dyDescent="0.3"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</row>
    <row r="1098" spans="2:37" x14ac:dyDescent="0.3"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</row>
    <row r="1099" spans="2:37" x14ac:dyDescent="0.3"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</row>
    <row r="1100" spans="2:37" x14ac:dyDescent="0.3"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</row>
    <row r="1101" spans="2:37" x14ac:dyDescent="0.3"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</row>
    <row r="1102" spans="2:37" x14ac:dyDescent="0.3"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</row>
    <row r="1103" spans="2:37" x14ac:dyDescent="0.3"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</row>
    <row r="1104" spans="2:37" x14ac:dyDescent="0.3"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</row>
    <row r="1105" spans="2:37" x14ac:dyDescent="0.3"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</row>
    <row r="1106" spans="2:37" x14ac:dyDescent="0.3"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</row>
    <row r="1107" spans="2:37" x14ac:dyDescent="0.3"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</row>
    <row r="1108" spans="2:37" x14ac:dyDescent="0.3"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</row>
    <row r="1109" spans="2:37" x14ac:dyDescent="0.3"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</row>
    <row r="1110" spans="2:37" x14ac:dyDescent="0.3"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</row>
    <row r="1111" spans="2:37" x14ac:dyDescent="0.3"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</row>
    <row r="1112" spans="2:37" x14ac:dyDescent="0.3"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</row>
    <row r="1113" spans="2:37" x14ac:dyDescent="0.3"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</row>
    <row r="1114" spans="2:37" x14ac:dyDescent="0.3"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</row>
    <row r="1115" spans="2:37" x14ac:dyDescent="0.3"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</row>
    <row r="1116" spans="2:37" x14ac:dyDescent="0.3"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</row>
    <row r="1117" spans="2:37" x14ac:dyDescent="0.3"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</row>
    <row r="1118" spans="2:37" x14ac:dyDescent="0.3"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</row>
    <row r="1119" spans="2:37" x14ac:dyDescent="0.3"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</row>
    <row r="1120" spans="2:37" x14ac:dyDescent="0.3"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</row>
    <row r="1121" spans="2:37" x14ac:dyDescent="0.3"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</row>
    <row r="1122" spans="2:37" x14ac:dyDescent="0.3"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</row>
    <row r="1123" spans="2:37" x14ac:dyDescent="0.3"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</row>
    <row r="1124" spans="2:37" x14ac:dyDescent="0.3"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</row>
    <row r="1125" spans="2:37" x14ac:dyDescent="0.3"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</row>
    <row r="1126" spans="2:37" x14ac:dyDescent="0.3"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</row>
    <row r="1127" spans="2:37" x14ac:dyDescent="0.3"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</row>
    <row r="1128" spans="2:37" x14ac:dyDescent="0.3"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</row>
    <row r="1129" spans="2:37" x14ac:dyDescent="0.3"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</row>
    <row r="1130" spans="2:37" x14ac:dyDescent="0.3"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</row>
    <row r="1131" spans="2:37" x14ac:dyDescent="0.3"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</row>
    <row r="1132" spans="2:37" x14ac:dyDescent="0.3"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</row>
    <row r="1133" spans="2:37" x14ac:dyDescent="0.3"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</row>
    <row r="1134" spans="2:37" x14ac:dyDescent="0.3"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</row>
    <row r="1135" spans="2:37" x14ac:dyDescent="0.3"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</row>
    <row r="1136" spans="2:37" x14ac:dyDescent="0.3"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</row>
    <row r="1137" spans="2:37" x14ac:dyDescent="0.3"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</row>
    <row r="1138" spans="2:37" x14ac:dyDescent="0.3"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</row>
    <row r="1139" spans="2:37" x14ac:dyDescent="0.3"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</row>
    <row r="1140" spans="2:37" x14ac:dyDescent="0.3"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</row>
    <row r="1141" spans="2:37" x14ac:dyDescent="0.3"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</row>
    <row r="1142" spans="2:37" x14ac:dyDescent="0.3"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</row>
    <row r="1143" spans="2:37" x14ac:dyDescent="0.3"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</row>
    <row r="1144" spans="2:37" x14ac:dyDescent="0.3"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</row>
    <row r="1145" spans="2:37" x14ac:dyDescent="0.3"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</row>
    <row r="1146" spans="2:37" x14ac:dyDescent="0.3"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</row>
    <row r="1147" spans="2:37" x14ac:dyDescent="0.3"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</row>
    <row r="1148" spans="2:37" x14ac:dyDescent="0.3"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</row>
    <row r="1149" spans="2:37" x14ac:dyDescent="0.3"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</row>
    <row r="1150" spans="2:37" x14ac:dyDescent="0.3"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</row>
    <row r="1151" spans="2:37" x14ac:dyDescent="0.3"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</row>
    <row r="1152" spans="2:37" x14ac:dyDescent="0.3"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</row>
    <row r="1153" spans="2:37" x14ac:dyDescent="0.3"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</row>
    <row r="1154" spans="2:37" x14ac:dyDescent="0.3"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</row>
    <row r="1155" spans="2:37" x14ac:dyDescent="0.3"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</row>
    <row r="1156" spans="2:37" x14ac:dyDescent="0.3"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</row>
    <row r="1157" spans="2:37" x14ac:dyDescent="0.3"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</row>
    <row r="1158" spans="2:37" x14ac:dyDescent="0.3"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</row>
    <row r="1159" spans="2:37" x14ac:dyDescent="0.3"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</row>
    <row r="1160" spans="2:37" x14ac:dyDescent="0.3"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</row>
    <row r="1161" spans="2:37" x14ac:dyDescent="0.3"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</row>
    <row r="1162" spans="2:37" x14ac:dyDescent="0.3"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</row>
    <row r="1163" spans="2:37" x14ac:dyDescent="0.3"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</row>
    <row r="1164" spans="2:37" x14ac:dyDescent="0.3"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</row>
    <row r="1165" spans="2:37" x14ac:dyDescent="0.3"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</row>
    <row r="1166" spans="2:37" x14ac:dyDescent="0.3"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</row>
    <row r="1167" spans="2:37" x14ac:dyDescent="0.3"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</row>
    <row r="1168" spans="2:37" x14ac:dyDescent="0.3"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</row>
    <row r="1169" spans="2:37" x14ac:dyDescent="0.3"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</row>
    <row r="1170" spans="2:37" x14ac:dyDescent="0.3"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</row>
    <row r="1171" spans="2:37" x14ac:dyDescent="0.3"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</row>
    <row r="1172" spans="2:37" x14ac:dyDescent="0.3"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</row>
    <row r="1173" spans="2:37" x14ac:dyDescent="0.3"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</row>
    <row r="1174" spans="2:37" x14ac:dyDescent="0.3"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</row>
    <row r="1175" spans="2:37" x14ac:dyDescent="0.3"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</row>
    <row r="1176" spans="2:37" x14ac:dyDescent="0.3"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</row>
    <row r="1177" spans="2:37" x14ac:dyDescent="0.3"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</row>
    <row r="1178" spans="2:37" x14ac:dyDescent="0.3"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</row>
    <row r="1179" spans="2:37" x14ac:dyDescent="0.3"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</row>
    <row r="1180" spans="2:37" x14ac:dyDescent="0.3"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</row>
    <row r="1181" spans="2:37" x14ac:dyDescent="0.3"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</row>
    <row r="1182" spans="2:37" x14ac:dyDescent="0.3"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</row>
    <row r="1183" spans="2:37" x14ac:dyDescent="0.3"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</row>
    <row r="1184" spans="2:37" x14ac:dyDescent="0.3"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</row>
    <row r="1185" spans="2:37" x14ac:dyDescent="0.3"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</row>
    <row r="1186" spans="2:37" x14ac:dyDescent="0.3"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</row>
    <row r="1187" spans="2:37" x14ac:dyDescent="0.3"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</row>
    <row r="1188" spans="2:37" x14ac:dyDescent="0.3"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</row>
    <row r="1189" spans="2:37" x14ac:dyDescent="0.3"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</row>
    <row r="1190" spans="2:37" x14ac:dyDescent="0.3"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</row>
    <row r="1191" spans="2:37" x14ac:dyDescent="0.3"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</row>
    <row r="1192" spans="2:37" x14ac:dyDescent="0.3"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</row>
    <row r="1193" spans="2:37" x14ac:dyDescent="0.3"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</row>
    <row r="1194" spans="2:37" x14ac:dyDescent="0.3"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</row>
    <row r="1195" spans="2:37" x14ac:dyDescent="0.3"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</row>
    <row r="1196" spans="2:37" x14ac:dyDescent="0.3"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</row>
    <row r="1197" spans="2:37" x14ac:dyDescent="0.3"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</row>
    <row r="1198" spans="2:37" x14ac:dyDescent="0.3"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</row>
    <row r="1199" spans="2:37" x14ac:dyDescent="0.3"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</row>
    <row r="1200" spans="2:37" x14ac:dyDescent="0.3"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</row>
    <row r="1201" spans="2:37" x14ac:dyDescent="0.3"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</row>
    <row r="1202" spans="2:37" x14ac:dyDescent="0.3"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</row>
    <row r="1203" spans="2:37" x14ac:dyDescent="0.3"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</row>
    <row r="1204" spans="2:37" x14ac:dyDescent="0.3"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</row>
    <row r="1205" spans="2:37" x14ac:dyDescent="0.3"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</row>
    <row r="1206" spans="2:37" x14ac:dyDescent="0.3"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</row>
    <row r="1207" spans="2:37" x14ac:dyDescent="0.3"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</row>
    <row r="1208" spans="2:37" x14ac:dyDescent="0.3"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</row>
    <row r="1209" spans="2:37" x14ac:dyDescent="0.3"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</row>
    <row r="1210" spans="2:37" x14ac:dyDescent="0.3"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</row>
    <row r="1211" spans="2:37" x14ac:dyDescent="0.3"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</row>
    <row r="1212" spans="2:37" x14ac:dyDescent="0.3"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</row>
    <row r="1213" spans="2:37" x14ac:dyDescent="0.3"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</row>
    <row r="1214" spans="2:37" x14ac:dyDescent="0.3"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</row>
    <row r="1215" spans="2:37" x14ac:dyDescent="0.3"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</row>
    <row r="1216" spans="2:37" x14ac:dyDescent="0.3"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</row>
    <row r="1217" spans="2:37" x14ac:dyDescent="0.3"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</row>
    <row r="1218" spans="2:37" x14ac:dyDescent="0.3"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</row>
    <row r="1219" spans="2:37" x14ac:dyDescent="0.3"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</row>
    <row r="1220" spans="2:37" x14ac:dyDescent="0.3"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</row>
    <row r="1221" spans="2:37" x14ac:dyDescent="0.3"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</row>
    <row r="1222" spans="2:37" x14ac:dyDescent="0.3"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</row>
    <row r="1223" spans="2:37" x14ac:dyDescent="0.3"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</row>
    <row r="1224" spans="2:37" x14ac:dyDescent="0.3"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</row>
    <row r="1225" spans="2:37" x14ac:dyDescent="0.3"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</row>
    <row r="1226" spans="2:37" x14ac:dyDescent="0.3"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</row>
    <row r="1227" spans="2:37" x14ac:dyDescent="0.3"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</row>
    <row r="1228" spans="2:37" x14ac:dyDescent="0.3"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</row>
    <row r="1229" spans="2:37" x14ac:dyDescent="0.3"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</row>
    <row r="1230" spans="2:37" x14ac:dyDescent="0.3"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</row>
    <row r="1231" spans="2:37" x14ac:dyDescent="0.3"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</row>
    <row r="1232" spans="2:37" x14ac:dyDescent="0.3"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</row>
    <row r="1233" spans="2:37" x14ac:dyDescent="0.3"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</row>
    <row r="1234" spans="2:37" x14ac:dyDescent="0.3"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</row>
    <row r="1235" spans="2:37" x14ac:dyDescent="0.3"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</row>
    <row r="1236" spans="2:37" x14ac:dyDescent="0.3"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</row>
    <row r="1237" spans="2:37" x14ac:dyDescent="0.3"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</row>
    <row r="1238" spans="2:37" x14ac:dyDescent="0.3"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</row>
    <row r="1239" spans="2:37" x14ac:dyDescent="0.3"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</row>
    <row r="1240" spans="2:37" x14ac:dyDescent="0.3"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</row>
    <row r="1241" spans="2:37" x14ac:dyDescent="0.3"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</row>
    <row r="1242" spans="2:37" x14ac:dyDescent="0.3"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</row>
    <row r="1243" spans="2:37" x14ac:dyDescent="0.3"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</row>
    <row r="1244" spans="2:37" x14ac:dyDescent="0.3"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</row>
    <row r="1245" spans="2:37" x14ac:dyDescent="0.3"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</row>
    <row r="1246" spans="2:37" x14ac:dyDescent="0.3"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</row>
    <row r="1247" spans="2:37" x14ac:dyDescent="0.3"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</row>
    <row r="1248" spans="2:37" x14ac:dyDescent="0.3"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</row>
    <row r="1249" spans="2:37" x14ac:dyDescent="0.3"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</row>
    <row r="1250" spans="2:37" x14ac:dyDescent="0.3"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</row>
    <row r="1251" spans="2:37" x14ac:dyDescent="0.3"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</row>
    <row r="1252" spans="2:37" x14ac:dyDescent="0.3"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</row>
    <row r="1253" spans="2:37" x14ac:dyDescent="0.3"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</row>
    <row r="1254" spans="2:37" x14ac:dyDescent="0.3"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</row>
    <row r="1255" spans="2:37" x14ac:dyDescent="0.3"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</row>
    <row r="1256" spans="2:37" x14ac:dyDescent="0.3"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</row>
    <row r="1257" spans="2:37" x14ac:dyDescent="0.3"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</row>
    <row r="1258" spans="2:37" x14ac:dyDescent="0.3"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</row>
    <row r="1259" spans="2:37" x14ac:dyDescent="0.3"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</row>
    <row r="1260" spans="2:37" x14ac:dyDescent="0.3"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</row>
    <row r="1261" spans="2:37" x14ac:dyDescent="0.3"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</row>
    <row r="1262" spans="2:37" x14ac:dyDescent="0.3"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</row>
    <row r="1263" spans="2:37" x14ac:dyDescent="0.3"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</row>
    <row r="1264" spans="2:37" x14ac:dyDescent="0.3"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</row>
    <row r="1265" spans="2:37" x14ac:dyDescent="0.3"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</row>
    <row r="1266" spans="2:37" x14ac:dyDescent="0.3"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</row>
    <row r="1267" spans="2:37" x14ac:dyDescent="0.3"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</row>
    <row r="1268" spans="2:37" x14ac:dyDescent="0.3"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</row>
    <row r="1269" spans="2:37" x14ac:dyDescent="0.3"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</row>
    <row r="1270" spans="2:37" x14ac:dyDescent="0.3"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</row>
    <row r="1271" spans="2:37" x14ac:dyDescent="0.3"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</row>
    <row r="1272" spans="2:37" x14ac:dyDescent="0.3"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</row>
    <row r="1273" spans="2:37" x14ac:dyDescent="0.3"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</row>
    <row r="1274" spans="2:37" x14ac:dyDescent="0.3"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</row>
    <row r="1275" spans="2:37" x14ac:dyDescent="0.3"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</row>
    <row r="1276" spans="2:37" x14ac:dyDescent="0.3"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</row>
    <row r="1277" spans="2:37" x14ac:dyDescent="0.3"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</row>
    <row r="1278" spans="2:37" x14ac:dyDescent="0.3"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</row>
    <row r="1279" spans="2:37" x14ac:dyDescent="0.3"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</row>
    <row r="1280" spans="2:37" x14ac:dyDescent="0.3"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</row>
    <row r="1281" spans="2:37" x14ac:dyDescent="0.3"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</row>
    <row r="1282" spans="2:37" x14ac:dyDescent="0.3"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</row>
    <row r="1283" spans="2:37" x14ac:dyDescent="0.3"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</row>
    <row r="1284" spans="2:37" x14ac:dyDescent="0.3"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</row>
    <row r="1285" spans="2:37" x14ac:dyDescent="0.3"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</row>
    <row r="1286" spans="2:37" x14ac:dyDescent="0.3"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</row>
    <row r="1287" spans="2:37" x14ac:dyDescent="0.3"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</row>
    <row r="1288" spans="2:37" x14ac:dyDescent="0.3"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</row>
    <row r="1289" spans="2:37" x14ac:dyDescent="0.3"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</row>
    <row r="1290" spans="2:37" x14ac:dyDescent="0.3"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</row>
    <row r="1291" spans="2:37" x14ac:dyDescent="0.3"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</row>
    <row r="1292" spans="2:37" x14ac:dyDescent="0.3"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</row>
    <row r="1293" spans="2:37" x14ac:dyDescent="0.3"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</row>
    <row r="1294" spans="2:37" x14ac:dyDescent="0.3"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</row>
    <row r="1295" spans="2:37" x14ac:dyDescent="0.3"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</row>
    <row r="1296" spans="2:37" x14ac:dyDescent="0.3"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</row>
    <row r="1297" spans="2:37" x14ac:dyDescent="0.3"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</row>
    <row r="1298" spans="2:37" x14ac:dyDescent="0.3"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</row>
    <row r="1299" spans="2:37" x14ac:dyDescent="0.3"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</row>
    <row r="1300" spans="2:37" x14ac:dyDescent="0.3"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</row>
    <row r="1301" spans="2:37" x14ac:dyDescent="0.3"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</row>
    <row r="1302" spans="2:37" x14ac:dyDescent="0.3"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</row>
    <row r="1303" spans="2:37" x14ac:dyDescent="0.3"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</row>
    <row r="1304" spans="2:37" x14ac:dyDescent="0.3"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</row>
    <row r="1305" spans="2:37" x14ac:dyDescent="0.3"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</row>
    <row r="1306" spans="2:37" x14ac:dyDescent="0.3"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</row>
    <row r="1307" spans="2:37" x14ac:dyDescent="0.3"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</row>
    <row r="1308" spans="2:37" x14ac:dyDescent="0.3"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</row>
    <row r="1309" spans="2:37" x14ac:dyDescent="0.3"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</row>
    <row r="1310" spans="2:37" x14ac:dyDescent="0.3"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</row>
    <row r="1311" spans="2:37" x14ac:dyDescent="0.3"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</row>
    <row r="1312" spans="2:37" x14ac:dyDescent="0.3"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</row>
    <row r="1313" spans="2:37" x14ac:dyDescent="0.3"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</row>
    <row r="1314" spans="2:37" x14ac:dyDescent="0.3"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</row>
    <row r="1315" spans="2:37" x14ac:dyDescent="0.3"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</row>
    <row r="1316" spans="2:37" x14ac:dyDescent="0.3"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</row>
    <row r="1317" spans="2:37" x14ac:dyDescent="0.3"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</row>
    <row r="1318" spans="2:37" x14ac:dyDescent="0.3"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</row>
    <row r="1319" spans="2:37" x14ac:dyDescent="0.3"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</row>
    <row r="1320" spans="2:37" x14ac:dyDescent="0.3"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</row>
    <row r="1321" spans="2:37" x14ac:dyDescent="0.3"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</row>
    <row r="1322" spans="2:37" x14ac:dyDescent="0.3"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</row>
    <row r="1323" spans="2:37" x14ac:dyDescent="0.3"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</row>
    <row r="1324" spans="2:37" x14ac:dyDescent="0.3"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</row>
    <row r="1325" spans="2:37" x14ac:dyDescent="0.3"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</row>
    <row r="1326" spans="2:37" x14ac:dyDescent="0.3"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</row>
    <row r="1327" spans="2:37" x14ac:dyDescent="0.3"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</row>
    <row r="1328" spans="2:37" x14ac:dyDescent="0.3"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</row>
    <row r="1329" spans="2:37" x14ac:dyDescent="0.3"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</row>
    <row r="1330" spans="2:37" x14ac:dyDescent="0.3"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</row>
    <row r="1331" spans="2:37" x14ac:dyDescent="0.3"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</row>
    <row r="1332" spans="2:37" x14ac:dyDescent="0.3"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</row>
    <row r="1333" spans="2:37" x14ac:dyDescent="0.3"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</row>
    <row r="1334" spans="2:37" x14ac:dyDescent="0.3"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</row>
    <row r="1335" spans="2:37" x14ac:dyDescent="0.3"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</row>
    <row r="1336" spans="2:37" x14ac:dyDescent="0.3"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</row>
    <row r="1337" spans="2:37" x14ac:dyDescent="0.3"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</row>
    <row r="1338" spans="2:37" x14ac:dyDescent="0.3"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</row>
    <row r="1339" spans="2:37" x14ac:dyDescent="0.3"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</row>
    <row r="1340" spans="2:37" x14ac:dyDescent="0.3"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</row>
    <row r="1341" spans="2:37" x14ac:dyDescent="0.3"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</row>
    <row r="1342" spans="2:37" x14ac:dyDescent="0.3"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</row>
    <row r="1343" spans="2:37" x14ac:dyDescent="0.3"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</row>
    <row r="1344" spans="2:37" x14ac:dyDescent="0.3"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</row>
    <row r="1345" spans="2:37" x14ac:dyDescent="0.3"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</row>
    <row r="1346" spans="2:37" x14ac:dyDescent="0.3"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</row>
    <row r="1347" spans="2:37" x14ac:dyDescent="0.3"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</row>
    <row r="1348" spans="2:37" x14ac:dyDescent="0.3"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</row>
    <row r="1349" spans="2:37" x14ac:dyDescent="0.3"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</row>
    <row r="1350" spans="2:37" x14ac:dyDescent="0.3"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</row>
    <row r="1351" spans="2:37" x14ac:dyDescent="0.3"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</row>
    <row r="1352" spans="2:37" x14ac:dyDescent="0.3"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</row>
    <row r="1353" spans="2:37" x14ac:dyDescent="0.3"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</row>
    <row r="1354" spans="2:37" x14ac:dyDescent="0.3"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</row>
    <row r="1355" spans="2:37" x14ac:dyDescent="0.3"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</row>
    <row r="1356" spans="2:37" x14ac:dyDescent="0.3"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</row>
    <row r="1357" spans="2:37" x14ac:dyDescent="0.3"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</row>
    <row r="1358" spans="2:37" x14ac:dyDescent="0.3"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</row>
    <row r="1359" spans="2:37" x14ac:dyDescent="0.3"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</row>
    <row r="1360" spans="2:37" x14ac:dyDescent="0.3"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</row>
    <row r="1361" spans="2:37" x14ac:dyDescent="0.3"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</row>
    <row r="1362" spans="2:37" x14ac:dyDescent="0.3"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</row>
    <row r="1363" spans="2:37" x14ac:dyDescent="0.3"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</row>
    <row r="1364" spans="2:37" x14ac:dyDescent="0.3"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</row>
    <row r="1365" spans="2:37" x14ac:dyDescent="0.3"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</row>
    <row r="1366" spans="2:37" x14ac:dyDescent="0.3"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</row>
    <row r="1367" spans="2:37" x14ac:dyDescent="0.3"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</row>
    <row r="1368" spans="2:37" x14ac:dyDescent="0.3"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</row>
    <row r="1369" spans="2:37" x14ac:dyDescent="0.3"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</row>
    <row r="1370" spans="2:37" x14ac:dyDescent="0.3"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</row>
    <row r="1371" spans="2:37" x14ac:dyDescent="0.3"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</row>
    <row r="1372" spans="2:37" x14ac:dyDescent="0.3"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</row>
    <row r="1373" spans="2:37" x14ac:dyDescent="0.3"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</row>
    <row r="1374" spans="2:37" x14ac:dyDescent="0.3"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</row>
    <row r="1375" spans="2:37" x14ac:dyDescent="0.3"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</row>
    <row r="1376" spans="2:37" x14ac:dyDescent="0.3"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</row>
    <row r="1377" spans="2:37" x14ac:dyDescent="0.3"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</row>
    <row r="1378" spans="2:37" x14ac:dyDescent="0.3"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</row>
    <row r="1379" spans="2:37" x14ac:dyDescent="0.3"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</row>
    <row r="1380" spans="2:37" x14ac:dyDescent="0.3"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</row>
    <row r="1381" spans="2:37" x14ac:dyDescent="0.3"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</row>
    <row r="1382" spans="2:37" x14ac:dyDescent="0.3"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</row>
    <row r="1383" spans="2:37" x14ac:dyDescent="0.3"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</row>
    <row r="1384" spans="2:37" x14ac:dyDescent="0.3"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</row>
    <row r="1385" spans="2:37" x14ac:dyDescent="0.3"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</row>
    <row r="1386" spans="2:37" x14ac:dyDescent="0.3"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</row>
    <row r="1387" spans="2:37" x14ac:dyDescent="0.3"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</row>
    <row r="1388" spans="2:37" x14ac:dyDescent="0.3"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</row>
    <row r="1389" spans="2:37" x14ac:dyDescent="0.3"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</row>
    <row r="1390" spans="2:37" x14ac:dyDescent="0.3"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</row>
    <row r="1391" spans="2:37" x14ac:dyDescent="0.3"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</row>
    <row r="1392" spans="2:37" x14ac:dyDescent="0.3"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</row>
    <row r="1393" spans="2:37" x14ac:dyDescent="0.3"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</row>
    <row r="1394" spans="2:37" x14ac:dyDescent="0.3"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</row>
    <row r="1395" spans="2:37" x14ac:dyDescent="0.3"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</row>
    <row r="1396" spans="2:37" x14ac:dyDescent="0.3"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</row>
    <row r="1397" spans="2:37" x14ac:dyDescent="0.3"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</row>
    <row r="1398" spans="2:37" x14ac:dyDescent="0.3"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</row>
    <row r="1399" spans="2:37" x14ac:dyDescent="0.3"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</row>
    <row r="1400" spans="2:37" x14ac:dyDescent="0.3"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</row>
    <row r="1401" spans="2:37" x14ac:dyDescent="0.3"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</row>
    <row r="1402" spans="2:37" x14ac:dyDescent="0.3"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</row>
    <row r="1403" spans="2:37" x14ac:dyDescent="0.3"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</row>
    <row r="1404" spans="2:37" x14ac:dyDescent="0.3"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</row>
    <row r="1405" spans="2:37" x14ac:dyDescent="0.3"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</row>
    <row r="1406" spans="2:37" x14ac:dyDescent="0.3"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</row>
    <row r="1407" spans="2:37" x14ac:dyDescent="0.3"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</row>
    <row r="1408" spans="2:37" x14ac:dyDescent="0.3"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</row>
    <row r="1409" spans="2:37" x14ac:dyDescent="0.3"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</row>
    <row r="1410" spans="2:37" x14ac:dyDescent="0.3"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</row>
    <row r="1411" spans="2:37" x14ac:dyDescent="0.3"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</row>
    <row r="1412" spans="2:37" x14ac:dyDescent="0.3"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</row>
    <row r="1413" spans="2:37" x14ac:dyDescent="0.3"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</row>
    <row r="1414" spans="2:37" x14ac:dyDescent="0.3"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</row>
    <row r="1415" spans="2:37" x14ac:dyDescent="0.3"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</row>
    <row r="1416" spans="2:37" x14ac:dyDescent="0.3"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</row>
    <row r="1417" spans="2:37" x14ac:dyDescent="0.3"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</row>
    <row r="1418" spans="2:37" x14ac:dyDescent="0.3"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</row>
    <row r="1419" spans="2:37" x14ac:dyDescent="0.3"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</row>
    <row r="1420" spans="2:37" x14ac:dyDescent="0.3"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</row>
    <row r="1421" spans="2:37" x14ac:dyDescent="0.3"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</row>
    <row r="1422" spans="2:37" x14ac:dyDescent="0.3"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</row>
    <row r="1423" spans="2:37" x14ac:dyDescent="0.3"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</row>
    <row r="1424" spans="2:37" x14ac:dyDescent="0.3"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</row>
    <row r="1425" spans="2:37" x14ac:dyDescent="0.3"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</row>
    <row r="1426" spans="2:37" x14ac:dyDescent="0.3"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</row>
    <row r="1427" spans="2:37" x14ac:dyDescent="0.3"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</row>
    <row r="1428" spans="2:37" x14ac:dyDescent="0.3"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</row>
    <row r="1429" spans="2:37" x14ac:dyDescent="0.3"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</row>
    <row r="1430" spans="2:37" x14ac:dyDescent="0.3"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</row>
    <row r="1431" spans="2:37" x14ac:dyDescent="0.3"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</row>
    <row r="1432" spans="2:37" x14ac:dyDescent="0.3"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</row>
    <row r="1433" spans="2:37" x14ac:dyDescent="0.3"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</row>
    <row r="1434" spans="2:37" x14ac:dyDescent="0.3"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</row>
    <row r="1435" spans="2:37" x14ac:dyDescent="0.3"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</row>
    <row r="1436" spans="2:37" x14ac:dyDescent="0.3"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</row>
    <row r="1437" spans="2:37" x14ac:dyDescent="0.3"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</row>
    <row r="1438" spans="2:37" x14ac:dyDescent="0.3"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</row>
    <row r="1439" spans="2:37" x14ac:dyDescent="0.3"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</row>
    <row r="1440" spans="2:37" x14ac:dyDescent="0.3"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</row>
    <row r="1441" spans="2:37" x14ac:dyDescent="0.3"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</row>
    <row r="1442" spans="2:37" x14ac:dyDescent="0.3"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</row>
    <row r="1443" spans="2:37" x14ac:dyDescent="0.3"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</row>
    <row r="1444" spans="2:37" x14ac:dyDescent="0.3"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</row>
    <row r="1445" spans="2:37" x14ac:dyDescent="0.3"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</row>
    <row r="1446" spans="2:37" x14ac:dyDescent="0.3"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</row>
    <row r="1447" spans="2:37" x14ac:dyDescent="0.3"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</row>
    <row r="1448" spans="2:37" x14ac:dyDescent="0.3"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</row>
    <row r="1449" spans="2:37" x14ac:dyDescent="0.3"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</row>
    <row r="1450" spans="2:37" x14ac:dyDescent="0.3"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</row>
    <row r="1451" spans="2:37" x14ac:dyDescent="0.3"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</row>
    <row r="1452" spans="2:37" x14ac:dyDescent="0.3"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</row>
    <row r="1453" spans="2:37" x14ac:dyDescent="0.3"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</row>
    <row r="1454" spans="2:37" x14ac:dyDescent="0.3"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</row>
    <row r="1455" spans="2:37" x14ac:dyDescent="0.3"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</row>
    <row r="1456" spans="2:37" x14ac:dyDescent="0.3"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</row>
    <row r="1457" spans="2:37" x14ac:dyDescent="0.3"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</row>
    <row r="1458" spans="2:37" x14ac:dyDescent="0.3"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</row>
    <row r="1459" spans="2:37" x14ac:dyDescent="0.3"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</row>
    <row r="1460" spans="2:37" x14ac:dyDescent="0.3"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</row>
    <row r="1461" spans="2:37" x14ac:dyDescent="0.3"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</row>
    <row r="1462" spans="2:37" x14ac:dyDescent="0.3"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</row>
    <row r="1463" spans="2:37" x14ac:dyDescent="0.3"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</row>
    <row r="1464" spans="2:37" x14ac:dyDescent="0.3"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</row>
    <row r="1465" spans="2:37" x14ac:dyDescent="0.3"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</row>
    <row r="1466" spans="2:37" x14ac:dyDescent="0.3"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</row>
    <row r="1467" spans="2:37" x14ac:dyDescent="0.3"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</row>
    <row r="1468" spans="2:37" x14ac:dyDescent="0.3"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</row>
    <row r="1469" spans="2:37" x14ac:dyDescent="0.3"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</row>
    <row r="1470" spans="2:37" x14ac:dyDescent="0.3"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</row>
    <row r="1471" spans="2:37" x14ac:dyDescent="0.3"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</row>
    <row r="1472" spans="2:37" x14ac:dyDescent="0.3"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</row>
    <row r="1473" spans="2:37" x14ac:dyDescent="0.3"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</row>
    <row r="1474" spans="2:37" x14ac:dyDescent="0.3"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</row>
    <row r="1475" spans="2:37" x14ac:dyDescent="0.3"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</row>
    <row r="1476" spans="2:37" x14ac:dyDescent="0.3"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</row>
    <row r="1477" spans="2:37" x14ac:dyDescent="0.3"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</row>
    <row r="1478" spans="2:37" x14ac:dyDescent="0.3"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</row>
    <row r="1479" spans="2:37" x14ac:dyDescent="0.3"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</row>
    <row r="1480" spans="2:37" x14ac:dyDescent="0.3"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</row>
    <row r="1481" spans="2:37" x14ac:dyDescent="0.3"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</row>
    <row r="1482" spans="2:37" x14ac:dyDescent="0.3"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</row>
    <row r="1483" spans="2:37" x14ac:dyDescent="0.3"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</row>
    <row r="1484" spans="2:37" x14ac:dyDescent="0.3"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</row>
    <row r="1485" spans="2:37" x14ac:dyDescent="0.3"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</row>
    <row r="1486" spans="2:37" x14ac:dyDescent="0.3"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</row>
    <row r="1487" spans="2:37" x14ac:dyDescent="0.3"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</row>
    <row r="1488" spans="2:37" x14ac:dyDescent="0.3"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</row>
    <row r="1489" spans="2:37" x14ac:dyDescent="0.3"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</row>
    <row r="1490" spans="2:37" x14ac:dyDescent="0.3"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</row>
    <row r="1491" spans="2:37" x14ac:dyDescent="0.3"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</row>
    <row r="1492" spans="2:37" x14ac:dyDescent="0.3"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</row>
    <row r="1493" spans="2:37" x14ac:dyDescent="0.3"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</row>
    <row r="1494" spans="2:37" x14ac:dyDescent="0.3"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</row>
    <row r="1495" spans="2:37" x14ac:dyDescent="0.3"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</row>
    <row r="1496" spans="2:37" x14ac:dyDescent="0.3"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</row>
    <row r="1497" spans="2:37" x14ac:dyDescent="0.3"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</row>
    <row r="1498" spans="2:37" x14ac:dyDescent="0.3"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</row>
    <row r="1499" spans="2:37" x14ac:dyDescent="0.3"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</row>
    <row r="1500" spans="2:37" x14ac:dyDescent="0.3"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</row>
    <row r="1501" spans="2:37" x14ac:dyDescent="0.3"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</row>
    <row r="1502" spans="2:37" x14ac:dyDescent="0.3"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</row>
    <row r="1503" spans="2:37" x14ac:dyDescent="0.3"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</row>
    <row r="1504" spans="2:37" x14ac:dyDescent="0.3"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</row>
    <row r="1505" spans="2:37" x14ac:dyDescent="0.3"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</row>
    <row r="1506" spans="2:37" x14ac:dyDescent="0.3"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</row>
    <row r="1507" spans="2:37" x14ac:dyDescent="0.3"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</row>
    <row r="1508" spans="2:37" x14ac:dyDescent="0.3"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</row>
    <row r="1509" spans="2:37" x14ac:dyDescent="0.3"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</row>
    <row r="1510" spans="2:37" x14ac:dyDescent="0.3"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</row>
    <row r="1511" spans="2:37" x14ac:dyDescent="0.3"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</row>
    <row r="1512" spans="2:37" x14ac:dyDescent="0.3"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</row>
    <row r="1513" spans="2:37" x14ac:dyDescent="0.3"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</row>
    <row r="1514" spans="2:37" x14ac:dyDescent="0.3"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</row>
    <row r="1515" spans="2:37" x14ac:dyDescent="0.3"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</row>
    <row r="1516" spans="2:37" x14ac:dyDescent="0.3"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</row>
    <row r="1517" spans="2:37" x14ac:dyDescent="0.3"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</row>
    <row r="1518" spans="2:37" x14ac:dyDescent="0.3"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</row>
    <row r="1519" spans="2:37" x14ac:dyDescent="0.3"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</row>
    <row r="1520" spans="2:37" x14ac:dyDescent="0.3"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</row>
    <row r="1521" spans="2:37" x14ac:dyDescent="0.3"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</row>
    <row r="1522" spans="2:37" x14ac:dyDescent="0.3"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</row>
    <row r="1523" spans="2:37" x14ac:dyDescent="0.3"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</row>
    <row r="1524" spans="2:37" x14ac:dyDescent="0.3"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</row>
    <row r="1525" spans="2:37" x14ac:dyDescent="0.3"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</row>
    <row r="1526" spans="2:37" x14ac:dyDescent="0.3"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</row>
    <row r="1527" spans="2:37" x14ac:dyDescent="0.3"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</row>
    <row r="1528" spans="2:37" x14ac:dyDescent="0.3"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</row>
    <row r="1529" spans="2:37" x14ac:dyDescent="0.3"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</row>
    <row r="1530" spans="2:37" x14ac:dyDescent="0.3"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</row>
    <row r="1531" spans="2:37" x14ac:dyDescent="0.3"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</row>
    <row r="1532" spans="2:37" x14ac:dyDescent="0.3"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</row>
    <row r="1533" spans="2:37" x14ac:dyDescent="0.3"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</row>
    <row r="1534" spans="2:37" x14ac:dyDescent="0.3"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</row>
    <row r="1535" spans="2:37" x14ac:dyDescent="0.3"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</row>
    <row r="1536" spans="2:37" x14ac:dyDescent="0.3"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</row>
    <row r="1537" spans="2:37" x14ac:dyDescent="0.3"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</row>
    <row r="1538" spans="2:37" x14ac:dyDescent="0.3"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</row>
    <row r="1539" spans="2:37" x14ac:dyDescent="0.3"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</row>
    <row r="1540" spans="2:37" x14ac:dyDescent="0.3"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</row>
    <row r="1541" spans="2:37" x14ac:dyDescent="0.3"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</row>
    <row r="1542" spans="2:37" x14ac:dyDescent="0.3"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</row>
    <row r="1543" spans="2:37" x14ac:dyDescent="0.3"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</row>
    <row r="1544" spans="2:37" x14ac:dyDescent="0.3"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</row>
    <row r="1545" spans="2:37" x14ac:dyDescent="0.3"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</row>
    <row r="1546" spans="2:37" x14ac:dyDescent="0.3"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</row>
    <row r="1547" spans="2:37" x14ac:dyDescent="0.3"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</row>
    <row r="1548" spans="2:37" x14ac:dyDescent="0.3"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</row>
    <row r="1549" spans="2:37" x14ac:dyDescent="0.3"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</row>
    <row r="1550" spans="2:37" x14ac:dyDescent="0.3"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</row>
    <row r="1551" spans="2:37" x14ac:dyDescent="0.3"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</row>
    <row r="1552" spans="2:37" x14ac:dyDescent="0.3"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</row>
    <row r="1553" spans="2:37" x14ac:dyDescent="0.3"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</row>
    <row r="1554" spans="2:37" x14ac:dyDescent="0.3"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</row>
    <row r="1555" spans="2:37" x14ac:dyDescent="0.3"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</row>
    <row r="1556" spans="2:37" x14ac:dyDescent="0.3"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</row>
    <row r="1557" spans="2:37" x14ac:dyDescent="0.3"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</row>
    <row r="1558" spans="2:37" x14ac:dyDescent="0.3"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</row>
    <row r="1559" spans="2:37" x14ac:dyDescent="0.3"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</row>
    <row r="1560" spans="2:37" x14ac:dyDescent="0.3"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</row>
    <row r="1561" spans="2:37" x14ac:dyDescent="0.3"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</row>
    <row r="1562" spans="2:37" x14ac:dyDescent="0.3"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</row>
    <row r="1563" spans="2:37" x14ac:dyDescent="0.3"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</row>
    <row r="1564" spans="2:37" x14ac:dyDescent="0.3"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</row>
    <row r="1565" spans="2:37" x14ac:dyDescent="0.3"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</row>
    <row r="1566" spans="2:37" x14ac:dyDescent="0.3"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</row>
    <row r="1567" spans="2:37" x14ac:dyDescent="0.3"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</row>
    <row r="1568" spans="2:37" x14ac:dyDescent="0.3"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</row>
    <row r="1569" spans="2:37" x14ac:dyDescent="0.3"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</row>
    <row r="1570" spans="2:37" x14ac:dyDescent="0.3"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</row>
    <row r="1571" spans="2:37" x14ac:dyDescent="0.3"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</row>
    <row r="1572" spans="2:37" x14ac:dyDescent="0.3"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</row>
    <row r="1573" spans="2:37" x14ac:dyDescent="0.3"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</row>
    <row r="1574" spans="2:37" x14ac:dyDescent="0.3"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</row>
    <row r="1575" spans="2:37" x14ac:dyDescent="0.3"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</row>
    <row r="1576" spans="2:37" x14ac:dyDescent="0.3"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</row>
    <row r="1577" spans="2:37" x14ac:dyDescent="0.3"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</row>
    <row r="1578" spans="2:37" x14ac:dyDescent="0.3"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</row>
    <row r="1579" spans="2:37" x14ac:dyDescent="0.3"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</row>
    <row r="1580" spans="2:37" x14ac:dyDescent="0.3"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</row>
    <row r="1581" spans="2:37" x14ac:dyDescent="0.3"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</row>
    <row r="1582" spans="2:37" x14ac:dyDescent="0.3"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</row>
    <row r="1583" spans="2:37" x14ac:dyDescent="0.3"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</row>
    <row r="1584" spans="2:37" x14ac:dyDescent="0.3"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</row>
    <row r="1585" spans="2:37" x14ac:dyDescent="0.3"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</row>
    <row r="1586" spans="2:37" x14ac:dyDescent="0.3"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</row>
    <row r="1587" spans="2:37" x14ac:dyDescent="0.3"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</row>
    <row r="1588" spans="2:37" x14ac:dyDescent="0.3"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</row>
    <row r="1589" spans="2:37" x14ac:dyDescent="0.3"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</row>
    <row r="1590" spans="2:37" x14ac:dyDescent="0.3"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</row>
    <row r="1591" spans="2:37" x14ac:dyDescent="0.3"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</row>
    <row r="1592" spans="2:37" x14ac:dyDescent="0.3"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</row>
    <row r="1593" spans="2:37" x14ac:dyDescent="0.3"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</row>
    <row r="1594" spans="2:37" x14ac:dyDescent="0.3"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</row>
    <row r="1595" spans="2:37" x14ac:dyDescent="0.3"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</row>
    <row r="1596" spans="2:37" x14ac:dyDescent="0.3"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</row>
    <row r="1597" spans="2:37" x14ac:dyDescent="0.3"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</row>
    <row r="1598" spans="2:37" x14ac:dyDescent="0.3"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</row>
    <row r="1599" spans="2:37" x14ac:dyDescent="0.3"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</row>
    <row r="1600" spans="2:37" x14ac:dyDescent="0.3"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</row>
    <row r="1601" spans="2:37" x14ac:dyDescent="0.3"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</row>
    <row r="1602" spans="2:37" x14ac:dyDescent="0.3"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</row>
    <row r="1603" spans="2:37" x14ac:dyDescent="0.3"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</row>
    <row r="1604" spans="2:37" x14ac:dyDescent="0.3"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</row>
    <row r="1605" spans="2:37" x14ac:dyDescent="0.3"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</row>
    <row r="1606" spans="2:37" x14ac:dyDescent="0.3"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</row>
    <row r="1607" spans="2:37" x14ac:dyDescent="0.3"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</row>
    <row r="1608" spans="2:37" x14ac:dyDescent="0.3"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</row>
    <row r="1609" spans="2:37" x14ac:dyDescent="0.3"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</row>
    <row r="1610" spans="2:37" x14ac:dyDescent="0.3"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</row>
    <row r="1611" spans="2:37" x14ac:dyDescent="0.3"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</row>
    <row r="1612" spans="2:37" x14ac:dyDescent="0.3"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</row>
    <row r="1613" spans="2:37" x14ac:dyDescent="0.3"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</row>
    <row r="1614" spans="2:37" x14ac:dyDescent="0.3"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</row>
    <row r="1615" spans="2:37" x14ac:dyDescent="0.3"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</row>
    <row r="1616" spans="2:37" x14ac:dyDescent="0.3"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</row>
    <row r="1617" spans="2:37" x14ac:dyDescent="0.3"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</row>
    <row r="1618" spans="2:37" x14ac:dyDescent="0.3"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</row>
    <row r="1619" spans="2:37" x14ac:dyDescent="0.3"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</row>
    <row r="1620" spans="2:37" x14ac:dyDescent="0.3"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</row>
    <row r="1621" spans="2:37" x14ac:dyDescent="0.3"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</row>
    <row r="1622" spans="2:37" x14ac:dyDescent="0.3"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</row>
    <row r="1623" spans="2:37" x14ac:dyDescent="0.3"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</row>
    <row r="1624" spans="2:37" x14ac:dyDescent="0.3"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</row>
    <row r="1625" spans="2:37" x14ac:dyDescent="0.3"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</row>
    <row r="1626" spans="2:37" x14ac:dyDescent="0.3"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</row>
    <row r="1627" spans="2:37" x14ac:dyDescent="0.3"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</row>
    <row r="1628" spans="2:37" x14ac:dyDescent="0.3"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</row>
    <row r="1629" spans="2:37" x14ac:dyDescent="0.3"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</row>
    <row r="1630" spans="2:37" x14ac:dyDescent="0.3"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</row>
    <row r="1631" spans="2:37" x14ac:dyDescent="0.3"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</row>
    <row r="1632" spans="2:37" x14ac:dyDescent="0.3"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</row>
    <row r="1633" spans="2:37" x14ac:dyDescent="0.3"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</row>
    <row r="1634" spans="2:37" x14ac:dyDescent="0.3"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</row>
    <row r="1635" spans="2:37" x14ac:dyDescent="0.3"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</row>
    <row r="1636" spans="2:37" x14ac:dyDescent="0.3"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</row>
    <row r="1637" spans="2:37" x14ac:dyDescent="0.3"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</row>
    <row r="1638" spans="2:37" x14ac:dyDescent="0.3"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</row>
    <row r="1639" spans="2:37" x14ac:dyDescent="0.3"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</row>
    <row r="1640" spans="2:37" x14ac:dyDescent="0.3"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</row>
    <row r="1641" spans="2:37" x14ac:dyDescent="0.3"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</row>
    <row r="1642" spans="2:37" x14ac:dyDescent="0.3"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</row>
    <row r="1643" spans="2:37" x14ac:dyDescent="0.3"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</row>
    <row r="1644" spans="2:37" x14ac:dyDescent="0.3"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</row>
    <row r="1645" spans="2:37" x14ac:dyDescent="0.3"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</row>
    <row r="1646" spans="2:37" x14ac:dyDescent="0.3"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</row>
    <row r="1647" spans="2:37" x14ac:dyDescent="0.3"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</row>
    <row r="1648" spans="2:37" x14ac:dyDescent="0.3"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</row>
    <row r="1649" spans="2:37" x14ac:dyDescent="0.3"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</row>
    <row r="1650" spans="2:37" x14ac:dyDescent="0.3"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</row>
    <row r="1651" spans="2:37" x14ac:dyDescent="0.3"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</row>
    <row r="1652" spans="2:37" x14ac:dyDescent="0.3"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</row>
    <row r="1653" spans="2:37" x14ac:dyDescent="0.3"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</row>
    <row r="1654" spans="2:37" x14ac:dyDescent="0.3"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</row>
    <row r="1655" spans="2:37" x14ac:dyDescent="0.3"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</row>
    <row r="1656" spans="2:37" x14ac:dyDescent="0.3"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</row>
    <row r="1657" spans="2:37" x14ac:dyDescent="0.3"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</row>
    <row r="1658" spans="2:37" x14ac:dyDescent="0.3"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</row>
    <row r="1659" spans="2:37" x14ac:dyDescent="0.3"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</row>
    <row r="1660" spans="2:37" x14ac:dyDescent="0.3"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</row>
    <row r="1661" spans="2:37" x14ac:dyDescent="0.3"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</row>
    <row r="1662" spans="2:37" x14ac:dyDescent="0.3"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</row>
    <row r="1663" spans="2:37" x14ac:dyDescent="0.3"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</row>
    <row r="1664" spans="2:37" x14ac:dyDescent="0.3"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</row>
    <row r="1665" spans="2:37" x14ac:dyDescent="0.3"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</row>
    <row r="1666" spans="2:37" x14ac:dyDescent="0.3"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</row>
    <row r="1667" spans="2:37" x14ac:dyDescent="0.3"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</row>
    <row r="1668" spans="2:37" x14ac:dyDescent="0.3"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</row>
    <row r="1669" spans="2:37" x14ac:dyDescent="0.3"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</row>
    <row r="1670" spans="2:37" x14ac:dyDescent="0.3"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</row>
    <row r="1671" spans="2:37" x14ac:dyDescent="0.3"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</row>
    <row r="1672" spans="2:37" x14ac:dyDescent="0.3"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</row>
    <row r="1673" spans="2:37" x14ac:dyDescent="0.3"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</row>
    <row r="1674" spans="2:37" x14ac:dyDescent="0.3"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</row>
    <row r="1675" spans="2:37" x14ac:dyDescent="0.3"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</row>
    <row r="1676" spans="2:37" x14ac:dyDescent="0.3"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</row>
    <row r="1677" spans="2:37" x14ac:dyDescent="0.3"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</row>
    <row r="1678" spans="2:37" x14ac:dyDescent="0.3"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</row>
    <row r="1679" spans="2:37" x14ac:dyDescent="0.3"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</row>
    <row r="1680" spans="2:37" x14ac:dyDescent="0.3"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</row>
    <row r="1681" spans="2:37" x14ac:dyDescent="0.3"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</row>
    <row r="1682" spans="2:37" x14ac:dyDescent="0.3"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</row>
    <row r="1683" spans="2:37" x14ac:dyDescent="0.3"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</row>
    <row r="1684" spans="2:37" x14ac:dyDescent="0.3"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</row>
    <row r="1685" spans="2:37" x14ac:dyDescent="0.3"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</row>
    <row r="1686" spans="2:37" x14ac:dyDescent="0.3"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</row>
    <row r="1687" spans="2:37" x14ac:dyDescent="0.3"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</row>
    <row r="1688" spans="2:37" x14ac:dyDescent="0.3"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</row>
    <row r="1689" spans="2:37" x14ac:dyDescent="0.3"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</row>
    <row r="1690" spans="2:37" x14ac:dyDescent="0.3"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</row>
    <row r="1691" spans="2:37" x14ac:dyDescent="0.3"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</row>
    <row r="1692" spans="2:37" x14ac:dyDescent="0.3"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</row>
    <row r="1693" spans="2:37" x14ac:dyDescent="0.3"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</row>
    <row r="1694" spans="2:37" x14ac:dyDescent="0.3"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</row>
    <row r="1695" spans="2:37" x14ac:dyDescent="0.3"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</row>
    <row r="1696" spans="2:37" x14ac:dyDescent="0.3"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</row>
    <row r="1697" spans="2:37" x14ac:dyDescent="0.3"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</row>
    <row r="1698" spans="2:37" x14ac:dyDescent="0.3"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</row>
    <row r="1699" spans="2:37" x14ac:dyDescent="0.3"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</row>
    <row r="1700" spans="2:37" x14ac:dyDescent="0.3"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</row>
    <row r="1701" spans="2:37" x14ac:dyDescent="0.3"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</row>
    <row r="1702" spans="2:37" x14ac:dyDescent="0.3"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</row>
    <row r="1703" spans="2:37" x14ac:dyDescent="0.3"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</row>
    <row r="1704" spans="2:37" x14ac:dyDescent="0.3"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</row>
    <row r="1705" spans="2:37" x14ac:dyDescent="0.3"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</row>
    <row r="1706" spans="2:37" x14ac:dyDescent="0.3"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</row>
    <row r="1707" spans="2:37" x14ac:dyDescent="0.3"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</row>
    <row r="1708" spans="2:37" x14ac:dyDescent="0.3"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</row>
    <row r="1709" spans="2:37" x14ac:dyDescent="0.3"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</row>
    <row r="1710" spans="2:37" x14ac:dyDescent="0.3"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</row>
    <row r="1711" spans="2:37" x14ac:dyDescent="0.3"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</row>
    <row r="1712" spans="2:37" x14ac:dyDescent="0.3"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</row>
    <row r="1713" spans="2:37" x14ac:dyDescent="0.3"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</row>
    <row r="1714" spans="2:37" x14ac:dyDescent="0.3"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</row>
    <row r="1715" spans="2:37" x14ac:dyDescent="0.3"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</row>
    <row r="1716" spans="2:37" x14ac:dyDescent="0.3"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</row>
    <row r="1717" spans="2:37" x14ac:dyDescent="0.3"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</row>
    <row r="1718" spans="2:37" x14ac:dyDescent="0.3"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</row>
    <row r="1719" spans="2:37" x14ac:dyDescent="0.3"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</row>
    <row r="1720" spans="2:37" x14ac:dyDescent="0.3"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</row>
    <row r="1721" spans="2:37" x14ac:dyDescent="0.3"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</row>
    <row r="1722" spans="2:37" x14ac:dyDescent="0.3"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</row>
    <row r="1723" spans="2:37" x14ac:dyDescent="0.3"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</row>
    <row r="1724" spans="2:37" x14ac:dyDescent="0.3"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</row>
    <row r="1725" spans="2:37" x14ac:dyDescent="0.3"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</row>
    <row r="1726" spans="2:37" x14ac:dyDescent="0.3"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</row>
    <row r="1727" spans="2:37" x14ac:dyDescent="0.3"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</row>
    <row r="1728" spans="2:37" x14ac:dyDescent="0.3"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</row>
    <row r="1729" spans="2:37" x14ac:dyDescent="0.3"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</row>
    <row r="1730" spans="2:37" x14ac:dyDescent="0.3"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</row>
    <row r="1731" spans="2:37" x14ac:dyDescent="0.3"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</row>
    <row r="1732" spans="2:37" x14ac:dyDescent="0.3"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</row>
    <row r="1733" spans="2:37" x14ac:dyDescent="0.3"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</row>
    <row r="1734" spans="2:37" x14ac:dyDescent="0.3"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</row>
    <row r="1735" spans="2:37" x14ac:dyDescent="0.3"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</row>
    <row r="1736" spans="2:37" x14ac:dyDescent="0.3"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</row>
    <row r="1737" spans="2:37" x14ac:dyDescent="0.3"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</row>
    <row r="1738" spans="2:37" x14ac:dyDescent="0.3"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</row>
    <row r="1739" spans="2:37" x14ac:dyDescent="0.3"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</row>
    <row r="1740" spans="2:37" x14ac:dyDescent="0.3"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</row>
    <row r="1741" spans="2:37" x14ac:dyDescent="0.3"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</row>
    <row r="1742" spans="2:37" x14ac:dyDescent="0.3"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</row>
    <row r="1743" spans="2:37" x14ac:dyDescent="0.3"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</row>
    <row r="1744" spans="2:37" x14ac:dyDescent="0.3"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</row>
    <row r="1745" spans="2:37" x14ac:dyDescent="0.3"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</row>
    <row r="1746" spans="2:37" x14ac:dyDescent="0.3"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</row>
    <row r="1747" spans="2:37" x14ac:dyDescent="0.3"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</row>
    <row r="1748" spans="2:37" x14ac:dyDescent="0.3"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</row>
    <row r="1749" spans="2:37" x14ac:dyDescent="0.3"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</row>
    <row r="1750" spans="2:37" x14ac:dyDescent="0.3"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</row>
    <row r="1751" spans="2:37" x14ac:dyDescent="0.3"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</row>
    <row r="1752" spans="2:37" x14ac:dyDescent="0.3"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</row>
    <row r="1753" spans="2:37" x14ac:dyDescent="0.3"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</row>
    <row r="1754" spans="2:37" x14ac:dyDescent="0.3"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</row>
    <row r="1755" spans="2:37" x14ac:dyDescent="0.3"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</row>
    <row r="1756" spans="2:37" x14ac:dyDescent="0.3"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</row>
    <row r="1757" spans="2:37" x14ac:dyDescent="0.3"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</row>
    <row r="1758" spans="2:37" x14ac:dyDescent="0.3"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</row>
    <row r="1759" spans="2:37" x14ac:dyDescent="0.3"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</row>
    <row r="1760" spans="2:37" x14ac:dyDescent="0.3"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</row>
    <row r="1761" spans="2:35" x14ac:dyDescent="0.3"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</row>
    <row r="1762" spans="2:35" x14ac:dyDescent="0.3"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</row>
    <row r="1763" spans="2:35" x14ac:dyDescent="0.3"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</row>
    <row r="1764" spans="2:35" x14ac:dyDescent="0.3"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</row>
    <row r="1765" spans="2:35" x14ac:dyDescent="0.3"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</row>
    <row r="1766" spans="2:35" x14ac:dyDescent="0.3"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</row>
    <row r="1767" spans="2:35" x14ac:dyDescent="0.3"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</row>
    <row r="1768" spans="2:35" x14ac:dyDescent="0.3"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</row>
    <row r="1769" spans="2:35" x14ac:dyDescent="0.3"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</row>
    <row r="1770" spans="2:35" x14ac:dyDescent="0.3"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</row>
    <row r="1771" spans="2:35" x14ac:dyDescent="0.3"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</row>
    <row r="1772" spans="2:35" x14ac:dyDescent="0.3"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</row>
    <row r="1773" spans="2:35" x14ac:dyDescent="0.3"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</row>
    <row r="1774" spans="2:35" x14ac:dyDescent="0.3"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</row>
    <row r="1775" spans="2:35" x14ac:dyDescent="0.3"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</row>
    <row r="1776" spans="2:35" x14ac:dyDescent="0.3"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</row>
    <row r="1777" spans="2:35" x14ac:dyDescent="0.3"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</row>
    <row r="1778" spans="2:35" x14ac:dyDescent="0.3"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</row>
    <row r="1779" spans="2:35" x14ac:dyDescent="0.3"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</row>
    <row r="1780" spans="2:35" x14ac:dyDescent="0.3"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</row>
    <row r="1781" spans="2:35" x14ac:dyDescent="0.3"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</row>
    <row r="1782" spans="2:35" x14ac:dyDescent="0.3"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</row>
    <row r="1783" spans="2:35" x14ac:dyDescent="0.3"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</row>
    <row r="1784" spans="2:35" x14ac:dyDescent="0.3"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</row>
    <row r="1785" spans="2:35" x14ac:dyDescent="0.3"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</row>
    <row r="1786" spans="2:35" x14ac:dyDescent="0.3"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</row>
    <row r="1787" spans="2:35" x14ac:dyDescent="0.3"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</row>
    <row r="1788" spans="2:35" x14ac:dyDescent="0.3"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</row>
    <row r="1789" spans="2:35" x14ac:dyDescent="0.3"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</row>
    <row r="1790" spans="2:35" x14ac:dyDescent="0.3"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</row>
    <row r="1791" spans="2:35" x14ac:dyDescent="0.3"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</row>
    <row r="1792" spans="2:35" x14ac:dyDescent="0.3"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</row>
    <row r="1793" spans="2:35" x14ac:dyDescent="0.3"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</row>
    <row r="1794" spans="2:35" x14ac:dyDescent="0.3"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</row>
    <row r="1795" spans="2:35" x14ac:dyDescent="0.3"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</row>
    <row r="1796" spans="2:35" x14ac:dyDescent="0.3"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</row>
    <row r="1797" spans="2:35" x14ac:dyDescent="0.3"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</row>
    <row r="1798" spans="2:35" x14ac:dyDescent="0.3"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</row>
    <row r="1799" spans="2:35" x14ac:dyDescent="0.3"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</row>
    <row r="1800" spans="2:35" x14ac:dyDescent="0.3"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</row>
    <row r="1801" spans="2:35" x14ac:dyDescent="0.3"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</row>
    <row r="1802" spans="2:35" x14ac:dyDescent="0.3"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</row>
    <row r="1803" spans="2:35" x14ac:dyDescent="0.3"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</row>
    <row r="1804" spans="2:35" x14ac:dyDescent="0.3"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</row>
    <row r="1805" spans="2:35" x14ac:dyDescent="0.3"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</row>
    <row r="1806" spans="2:35" x14ac:dyDescent="0.3"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</row>
    <row r="1807" spans="2:35" x14ac:dyDescent="0.3"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</row>
    <row r="1808" spans="2:35" x14ac:dyDescent="0.3"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</row>
    <row r="1809" spans="2:35" x14ac:dyDescent="0.3"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</row>
    <row r="1810" spans="2:35" x14ac:dyDescent="0.3"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</row>
    <row r="1811" spans="2:35" x14ac:dyDescent="0.3"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</row>
    <row r="1812" spans="2:35" x14ac:dyDescent="0.3"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</row>
    <row r="1813" spans="2:35" x14ac:dyDescent="0.3"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</row>
    <row r="1814" spans="2:35" x14ac:dyDescent="0.3"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</row>
    <row r="1815" spans="2:35" x14ac:dyDescent="0.3"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</row>
    <row r="1816" spans="2:35" x14ac:dyDescent="0.3"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</row>
    <row r="1817" spans="2:35" x14ac:dyDescent="0.3"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</row>
    <row r="1818" spans="2:35" x14ac:dyDescent="0.3"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</row>
    <row r="1819" spans="2:35" x14ac:dyDescent="0.3"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</row>
    <row r="1820" spans="2:35" x14ac:dyDescent="0.3"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</row>
    <row r="1821" spans="2:35" x14ac:dyDescent="0.3"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</row>
    <row r="1822" spans="2:35" x14ac:dyDescent="0.3"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</row>
    <row r="1823" spans="2:35" x14ac:dyDescent="0.3"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</row>
    <row r="1824" spans="2:35" x14ac:dyDescent="0.3"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</row>
    <row r="1825" spans="2:35" x14ac:dyDescent="0.3"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</row>
    <row r="1826" spans="2:35" x14ac:dyDescent="0.3"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</row>
    <row r="1827" spans="2:35" x14ac:dyDescent="0.3"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</row>
    <row r="1828" spans="2:35" x14ac:dyDescent="0.3"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</row>
    <row r="1829" spans="2:35" x14ac:dyDescent="0.3"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</row>
    <row r="1830" spans="2:35" x14ac:dyDescent="0.3"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</row>
    <row r="1831" spans="2:35" x14ac:dyDescent="0.3"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</row>
    <row r="1832" spans="2:35" x14ac:dyDescent="0.3"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</row>
    <row r="1833" spans="2:35" x14ac:dyDescent="0.3"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</row>
    <row r="1834" spans="2:35" x14ac:dyDescent="0.3"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</row>
    <row r="1835" spans="2:35" x14ac:dyDescent="0.3"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</row>
    <row r="1836" spans="2:35" x14ac:dyDescent="0.3"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</row>
    <row r="1837" spans="2:35" x14ac:dyDescent="0.3"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</row>
    <row r="1838" spans="2:35" x14ac:dyDescent="0.3"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</row>
    <row r="1839" spans="2:35" x14ac:dyDescent="0.3"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</row>
    <row r="1840" spans="2:35" x14ac:dyDescent="0.3"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</row>
    <row r="1841" spans="2:35" x14ac:dyDescent="0.3"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</row>
    <row r="1842" spans="2:35" x14ac:dyDescent="0.3"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</row>
    <row r="1843" spans="2:35" x14ac:dyDescent="0.3"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</row>
    <row r="1844" spans="2:35" x14ac:dyDescent="0.3"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</row>
    <row r="1845" spans="2:35" x14ac:dyDescent="0.3"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</row>
    <row r="1846" spans="2:35" x14ac:dyDescent="0.3"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</row>
    <row r="1847" spans="2:35" x14ac:dyDescent="0.3"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</row>
    <row r="1848" spans="2:35" x14ac:dyDescent="0.3"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</row>
    <row r="1849" spans="2:35" x14ac:dyDescent="0.3"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</row>
    <row r="1850" spans="2:35" x14ac:dyDescent="0.3"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</row>
    <row r="1851" spans="2:35" x14ac:dyDescent="0.3"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</row>
    <row r="1852" spans="2:35" x14ac:dyDescent="0.3"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</row>
    <row r="1853" spans="2:35" x14ac:dyDescent="0.3"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</row>
    <row r="1854" spans="2:35" x14ac:dyDescent="0.3"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</row>
    <row r="1855" spans="2:35" x14ac:dyDescent="0.3"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</row>
    <row r="1856" spans="2:35" x14ac:dyDescent="0.3"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</row>
    <row r="1857" spans="2:35" x14ac:dyDescent="0.3"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</row>
    <row r="1858" spans="2:35" x14ac:dyDescent="0.3"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</row>
    <row r="1859" spans="2:35" x14ac:dyDescent="0.3"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</row>
    <row r="1860" spans="2:35" x14ac:dyDescent="0.3"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  <c r="AI1860" s="3"/>
    </row>
    <row r="1861" spans="2:35" x14ac:dyDescent="0.3"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  <c r="AE1861" s="3"/>
      <c r="AF1861" s="3"/>
      <c r="AG1861" s="3"/>
      <c r="AH1861" s="3"/>
      <c r="AI1861" s="3"/>
    </row>
    <row r="1862" spans="2:35" x14ac:dyDescent="0.3"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  <c r="AE1862" s="3"/>
      <c r="AF1862" s="3"/>
      <c r="AG1862" s="3"/>
      <c r="AH1862" s="3"/>
      <c r="AI1862" s="3"/>
    </row>
    <row r="1863" spans="2:35" x14ac:dyDescent="0.3"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  <c r="AC1863" s="3"/>
      <c r="AD1863" s="3"/>
      <c r="AE1863" s="3"/>
      <c r="AF1863" s="3"/>
      <c r="AG1863" s="3"/>
      <c r="AH1863" s="3"/>
      <c r="AI1863" s="3"/>
    </row>
    <row r="1864" spans="2:35" x14ac:dyDescent="0.3"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  <c r="AE1864" s="3"/>
      <c r="AF1864" s="3"/>
      <c r="AG1864" s="3"/>
      <c r="AH1864" s="3"/>
      <c r="AI1864" s="3"/>
    </row>
    <row r="1865" spans="2:35" x14ac:dyDescent="0.3"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/>
      <c r="AC1865" s="3"/>
      <c r="AD1865" s="3"/>
      <c r="AE1865" s="3"/>
      <c r="AF1865" s="3"/>
      <c r="AG1865" s="3"/>
      <c r="AH1865" s="3"/>
      <c r="AI1865" s="3"/>
    </row>
    <row r="1866" spans="2:35" x14ac:dyDescent="0.3"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/>
      <c r="AC1866" s="3"/>
      <c r="AD1866" s="3"/>
      <c r="AE1866" s="3"/>
      <c r="AF1866" s="3"/>
      <c r="AG1866" s="3"/>
      <c r="AH1866" s="3"/>
      <c r="AI1866" s="3"/>
    </row>
    <row r="1867" spans="2:35" x14ac:dyDescent="0.3"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  <c r="AE1867" s="3"/>
      <c r="AF1867" s="3"/>
      <c r="AG1867" s="3"/>
      <c r="AH1867" s="3"/>
      <c r="AI1867" s="3"/>
    </row>
    <row r="1868" spans="2:35" x14ac:dyDescent="0.3"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/>
      <c r="AC1868" s="3"/>
      <c r="AD1868" s="3"/>
      <c r="AE1868" s="3"/>
      <c r="AF1868" s="3"/>
      <c r="AG1868" s="3"/>
      <c r="AH1868" s="3"/>
      <c r="AI1868" s="3"/>
    </row>
    <row r="1869" spans="2:35" x14ac:dyDescent="0.3"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3"/>
      <c r="AC1869" s="3"/>
      <c r="AD1869" s="3"/>
      <c r="AE1869" s="3"/>
      <c r="AF1869" s="3"/>
      <c r="AG1869" s="3"/>
      <c r="AH1869" s="3"/>
      <c r="AI1869" s="3"/>
    </row>
    <row r="1870" spans="2:35" x14ac:dyDescent="0.3"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  <c r="AE1870" s="3"/>
      <c r="AF1870" s="3"/>
      <c r="AG1870" s="3"/>
      <c r="AH1870" s="3"/>
      <c r="AI1870" s="3"/>
    </row>
    <row r="1871" spans="2:35" x14ac:dyDescent="0.3"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3"/>
      <c r="AC1871" s="3"/>
      <c r="AD1871" s="3"/>
      <c r="AE1871" s="3"/>
      <c r="AF1871" s="3"/>
      <c r="AG1871" s="3"/>
      <c r="AH1871" s="3"/>
      <c r="AI1871" s="3"/>
    </row>
    <row r="1872" spans="2:35" x14ac:dyDescent="0.3"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  <c r="AE1872" s="3"/>
      <c r="AF1872" s="3"/>
      <c r="AG1872" s="3"/>
      <c r="AH1872" s="3"/>
      <c r="AI1872" s="3"/>
    </row>
    <row r="1873" spans="2:35" x14ac:dyDescent="0.3"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3"/>
      <c r="AG1873" s="3"/>
      <c r="AH1873" s="3"/>
      <c r="AI1873" s="3"/>
    </row>
    <row r="1874" spans="2:35" x14ac:dyDescent="0.3"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3"/>
      <c r="AG1874" s="3"/>
      <c r="AH1874" s="3"/>
      <c r="AI1874" s="3"/>
    </row>
    <row r="1875" spans="2:35" x14ac:dyDescent="0.3"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3"/>
      <c r="AC1875" s="3"/>
      <c r="AD1875" s="3"/>
      <c r="AE1875" s="3"/>
      <c r="AF1875" s="3"/>
      <c r="AG1875" s="3"/>
      <c r="AH1875" s="3"/>
      <c r="AI1875" s="3"/>
    </row>
    <row r="1876" spans="2:35" x14ac:dyDescent="0.3"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  <c r="AE1876" s="3"/>
      <c r="AF1876" s="3"/>
      <c r="AG1876" s="3"/>
      <c r="AH1876" s="3"/>
      <c r="AI1876" s="3"/>
    </row>
    <row r="1877" spans="2:35" x14ac:dyDescent="0.3"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3"/>
      <c r="AC1877" s="3"/>
      <c r="AD1877" s="3"/>
      <c r="AE1877" s="3"/>
      <c r="AF1877" s="3"/>
      <c r="AG1877" s="3"/>
      <c r="AH1877" s="3"/>
      <c r="AI1877" s="3"/>
    </row>
    <row r="1878" spans="2:35" x14ac:dyDescent="0.3"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/>
      <c r="AC1878" s="3"/>
      <c r="AD1878" s="3"/>
      <c r="AE1878" s="3"/>
      <c r="AF1878" s="3"/>
      <c r="AG1878" s="3"/>
      <c r="AH1878" s="3"/>
      <c r="AI1878" s="3"/>
    </row>
    <row r="1879" spans="2:35" x14ac:dyDescent="0.3"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  <c r="AE1879" s="3"/>
      <c r="AF1879" s="3"/>
      <c r="AG1879" s="3"/>
      <c r="AH1879" s="3"/>
      <c r="AI1879" s="3"/>
    </row>
    <row r="1880" spans="2:35" x14ac:dyDescent="0.3"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3"/>
      <c r="AC1880" s="3"/>
      <c r="AD1880" s="3"/>
      <c r="AE1880" s="3"/>
      <c r="AF1880" s="3"/>
      <c r="AG1880" s="3"/>
      <c r="AH1880" s="3"/>
      <c r="AI1880" s="3"/>
    </row>
    <row r="1881" spans="2:35" x14ac:dyDescent="0.3"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 s="3"/>
      <c r="AC1881" s="3"/>
      <c r="AD1881" s="3"/>
      <c r="AE1881" s="3"/>
      <c r="AF1881" s="3"/>
      <c r="AG1881" s="3"/>
      <c r="AH1881" s="3"/>
      <c r="AI1881" s="3"/>
    </row>
    <row r="1882" spans="2:35" x14ac:dyDescent="0.3"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  <c r="AE1882" s="3"/>
      <c r="AF1882" s="3"/>
      <c r="AG1882" s="3"/>
      <c r="AH1882" s="3"/>
      <c r="AI1882" s="3"/>
    </row>
    <row r="1883" spans="2:35" x14ac:dyDescent="0.3"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 s="3"/>
      <c r="AC1883" s="3"/>
      <c r="AD1883" s="3"/>
      <c r="AE1883" s="3"/>
      <c r="AF1883" s="3"/>
      <c r="AG1883" s="3"/>
      <c r="AH1883" s="3"/>
      <c r="AI1883" s="3"/>
    </row>
    <row r="1884" spans="2:35" x14ac:dyDescent="0.3"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  <c r="AE1884" s="3"/>
      <c r="AF1884" s="3"/>
      <c r="AG1884" s="3"/>
      <c r="AH1884" s="3"/>
      <c r="AI1884" s="3"/>
    </row>
    <row r="1885" spans="2:35" x14ac:dyDescent="0.3"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/>
      <c r="AC1885" s="3"/>
      <c r="AD1885" s="3"/>
      <c r="AE1885" s="3"/>
      <c r="AF1885" s="3"/>
      <c r="AG1885" s="3"/>
      <c r="AH1885" s="3"/>
      <c r="AI1885" s="3"/>
    </row>
    <row r="1886" spans="2:35" x14ac:dyDescent="0.3"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/>
      <c r="AC1886" s="3"/>
      <c r="AD1886" s="3"/>
      <c r="AE1886" s="3"/>
      <c r="AF1886" s="3"/>
      <c r="AG1886" s="3"/>
      <c r="AH1886" s="3"/>
      <c r="AI1886" s="3"/>
    </row>
    <row r="1887" spans="2:35" x14ac:dyDescent="0.3"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3"/>
      <c r="AC1887" s="3"/>
      <c r="AD1887" s="3"/>
      <c r="AE1887" s="3"/>
      <c r="AF1887" s="3"/>
      <c r="AG1887" s="3"/>
      <c r="AH1887" s="3"/>
      <c r="AI1887" s="3"/>
    </row>
    <row r="1888" spans="2:35" x14ac:dyDescent="0.3"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  <c r="AE1888" s="3"/>
      <c r="AF1888" s="3"/>
      <c r="AG1888" s="3"/>
      <c r="AH1888" s="3"/>
      <c r="AI1888" s="3"/>
    </row>
    <row r="1889" spans="2:35" x14ac:dyDescent="0.3"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 s="3"/>
      <c r="AC1889" s="3"/>
      <c r="AD1889" s="3"/>
      <c r="AE1889" s="3"/>
      <c r="AF1889" s="3"/>
      <c r="AG1889" s="3"/>
      <c r="AH1889" s="3"/>
      <c r="AI1889" s="3"/>
    </row>
    <row r="1890" spans="2:35" x14ac:dyDescent="0.3"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/>
      <c r="AC1890" s="3"/>
      <c r="AD1890" s="3"/>
      <c r="AE1890" s="3"/>
      <c r="AF1890" s="3"/>
      <c r="AG1890" s="3"/>
      <c r="AH1890" s="3"/>
      <c r="AI1890" s="3"/>
    </row>
    <row r="1891" spans="2:35" x14ac:dyDescent="0.3"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  <c r="AE1891" s="3"/>
      <c r="AF1891" s="3"/>
      <c r="AG1891" s="3"/>
      <c r="AH1891" s="3"/>
      <c r="AI1891" s="3"/>
    </row>
    <row r="1892" spans="2:35" x14ac:dyDescent="0.3"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 s="3"/>
      <c r="AC1892" s="3"/>
      <c r="AD1892" s="3"/>
      <c r="AE1892" s="3"/>
      <c r="AF1892" s="3"/>
      <c r="AG1892" s="3"/>
      <c r="AH1892" s="3"/>
      <c r="AI1892" s="3"/>
    </row>
    <row r="1893" spans="2:35" x14ac:dyDescent="0.3"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  <c r="AB1893" s="3"/>
      <c r="AC1893" s="3"/>
      <c r="AD1893" s="3"/>
      <c r="AE1893" s="3"/>
      <c r="AF1893" s="3"/>
      <c r="AG1893" s="3"/>
      <c r="AH1893" s="3"/>
      <c r="AI1893" s="3"/>
    </row>
    <row r="1894" spans="2:35" x14ac:dyDescent="0.3"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  <c r="AE1894" s="3"/>
      <c r="AF1894" s="3"/>
      <c r="AG1894" s="3"/>
      <c r="AH1894" s="3"/>
      <c r="AI1894" s="3"/>
    </row>
    <row r="1895" spans="2:35" x14ac:dyDescent="0.3"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 s="3"/>
      <c r="AC1895" s="3"/>
      <c r="AD1895" s="3"/>
      <c r="AE1895" s="3"/>
      <c r="AF1895" s="3"/>
      <c r="AG1895" s="3"/>
      <c r="AH1895" s="3"/>
      <c r="AI1895" s="3"/>
    </row>
    <row r="1896" spans="2:35" x14ac:dyDescent="0.3"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3"/>
      <c r="AC1896" s="3"/>
      <c r="AD1896" s="3"/>
      <c r="AE1896" s="3"/>
      <c r="AF1896" s="3"/>
      <c r="AG1896" s="3"/>
      <c r="AH1896" s="3"/>
      <c r="AI1896" s="3"/>
    </row>
    <row r="1897" spans="2:35" x14ac:dyDescent="0.3"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  <c r="AE1897" s="3"/>
      <c r="AF1897" s="3"/>
      <c r="AG1897" s="3"/>
      <c r="AH1897" s="3"/>
      <c r="AI1897" s="3"/>
    </row>
    <row r="1898" spans="2:35" x14ac:dyDescent="0.3"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  <c r="AE1898" s="3"/>
      <c r="AF1898" s="3"/>
      <c r="AG1898" s="3"/>
      <c r="AH1898" s="3"/>
      <c r="AI1898" s="3"/>
    </row>
    <row r="1899" spans="2:35" x14ac:dyDescent="0.3"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  <c r="AC1899" s="3"/>
      <c r="AD1899" s="3"/>
      <c r="AE1899" s="3"/>
      <c r="AF1899" s="3"/>
      <c r="AG1899" s="3"/>
      <c r="AH1899" s="3"/>
      <c r="AI1899" s="3"/>
    </row>
    <row r="1900" spans="2:35" x14ac:dyDescent="0.3"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  <c r="AE1900" s="3"/>
      <c r="AF1900" s="3"/>
      <c r="AG1900" s="3"/>
      <c r="AH1900" s="3"/>
      <c r="AI1900" s="3"/>
    </row>
    <row r="1901" spans="2:35" x14ac:dyDescent="0.3"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 s="3"/>
      <c r="AC1901" s="3"/>
      <c r="AD1901" s="3"/>
      <c r="AE1901" s="3"/>
      <c r="AF1901" s="3"/>
      <c r="AG1901" s="3"/>
      <c r="AH1901" s="3"/>
      <c r="AI1901" s="3"/>
    </row>
    <row r="1902" spans="2:35" x14ac:dyDescent="0.3"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3"/>
      <c r="AC1902" s="3"/>
      <c r="AD1902" s="3"/>
      <c r="AE1902" s="3"/>
      <c r="AF1902" s="3"/>
      <c r="AG1902" s="3"/>
      <c r="AH1902" s="3"/>
      <c r="AI1902" s="3"/>
    </row>
    <row r="1903" spans="2:35" x14ac:dyDescent="0.3"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/>
      <c r="AC1903" s="3"/>
      <c r="AD1903" s="3"/>
      <c r="AE1903" s="3"/>
      <c r="AF1903" s="3"/>
      <c r="AG1903" s="3"/>
      <c r="AH1903" s="3"/>
      <c r="AI1903" s="3"/>
    </row>
    <row r="1904" spans="2:35" x14ac:dyDescent="0.3"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/>
      <c r="AC1904" s="3"/>
      <c r="AD1904" s="3"/>
      <c r="AE1904" s="3"/>
      <c r="AF1904" s="3"/>
      <c r="AG1904" s="3"/>
      <c r="AH1904" s="3"/>
      <c r="AI1904" s="3"/>
    </row>
    <row r="1905" spans="2:35" x14ac:dyDescent="0.3"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/>
      <c r="AC1905" s="3"/>
      <c r="AD1905" s="3"/>
      <c r="AE1905" s="3"/>
      <c r="AF1905" s="3"/>
      <c r="AG1905" s="3"/>
      <c r="AH1905" s="3"/>
      <c r="AI1905" s="3"/>
    </row>
    <row r="1906" spans="2:35" x14ac:dyDescent="0.3"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  <c r="AE1906" s="3"/>
      <c r="AF1906" s="3"/>
      <c r="AG1906" s="3"/>
      <c r="AH1906" s="3"/>
      <c r="AI1906" s="3"/>
    </row>
    <row r="1907" spans="2:35" x14ac:dyDescent="0.3"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 s="3"/>
      <c r="AC1907" s="3"/>
      <c r="AD1907" s="3"/>
      <c r="AE1907" s="3"/>
      <c r="AF1907" s="3"/>
      <c r="AG1907" s="3"/>
      <c r="AH1907" s="3"/>
      <c r="AI1907" s="3"/>
    </row>
    <row r="1908" spans="2:35" x14ac:dyDescent="0.3"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/>
      <c r="AC1908" s="3"/>
      <c r="AD1908" s="3"/>
      <c r="AE1908" s="3"/>
      <c r="AF1908" s="3"/>
      <c r="AG1908" s="3"/>
      <c r="AH1908" s="3"/>
      <c r="AI1908" s="3"/>
    </row>
    <row r="1909" spans="2:35" x14ac:dyDescent="0.3"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/>
      <c r="AC1909" s="3"/>
      <c r="AD1909" s="3"/>
      <c r="AE1909" s="3"/>
      <c r="AF1909" s="3"/>
      <c r="AG1909" s="3"/>
      <c r="AH1909" s="3"/>
      <c r="AI1909" s="3"/>
    </row>
    <row r="1910" spans="2:35" x14ac:dyDescent="0.3"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3"/>
      <c r="AC1910" s="3"/>
      <c r="AD1910" s="3"/>
      <c r="AE1910" s="3"/>
      <c r="AF1910" s="3"/>
      <c r="AG1910" s="3"/>
      <c r="AH1910" s="3"/>
      <c r="AI1910" s="3"/>
    </row>
    <row r="1911" spans="2:35" x14ac:dyDescent="0.3"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3"/>
      <c r="AC1911" s="3"/>
      <c r="AD1911" s="3"/>
      <c r="AE1911" s="3"/>
      <c r="AF1911" s="3"/>
      <c r="AG1911" s="3"/>
      <c r="AH1911" s="3"/>
      <c r="AI1911" s="3"/>
    </row>
    <row r="1912" spans="2:35" x14ac:dyDescent="0.3"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  <c r="AE1912" s="3"/>
      <c r="AF1912" s="3"/>
      <c r="AG1912" s="3"/>
      <c r="AH1912" s="3"/>
      <c r="AI1912" s="3"/>
    </row>
    <row r="1913" spans="2:35" x14ac:dyDescent="0.3"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/>
      <c r="AC1913" s="3"/>
      <c r="AD1913" s="3"/>
      <c r="AE1913" s="3"/>
      <c r="AF1913" s="3"/>
      <c r="AG1913" s="3"/>
      <c r="AH1913" s="3"/>
      <c r="AI1913" s="3"/>
    </row>
    <row r="1914" spans="2:35" x14ac:dyDescent="0.3"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/>
      <c r="AC1914" s="3"/>
      <c r="AD1914" s="3"/>
      <c r="AE1914" s="3"/>
      <c r="AF1914" s="3"/>
      <c r="AG1914" s="3"/>
      <c r="AH1914" s="3"/>
      <c r="AI1914" s="3"/>
    </row>
    <row r="1915" spans="2:35" x14ac:dyDescent="0.3"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  <c r="AE1915" s="3"/>
      <c r="AF1915" s="3"/>
      <c r="AG1915" s="3"/>
      <c r="AH1915" s="3"/>
      <c r="AI1915" s="3"/>
    </row>
    <row r="1916" spans="2:35" x14ac:dyDescent="0.3"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/>
      <c r="AC1916" s="3"/>
      <c r="AD1916" s="3"/>
      <c r="AE1916" s="3"/>
      <c r="AF1916" s="3"/>
      <c r="AG1916" s="3"/>
      <c r="AH1916" s="3"/>
      <c r="AI1916" s="3"/>
    </row>
    <row r="1917" spans="2:35" x14ac:dyDescent="0.3"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 s="3"/>
      <c r="AC1917" s="3"/>
      <c r="AD1917" s="3"/>
      <c r="AE1917" s="3"/>
      <c r="AF1917" s="3"/>
      <c r="AG1917" s="3"/>
      <c r="AH1917" s="3"/>
      <c r="AI1917" s="3"/>
    </row>
    <row r="1918" spans="2:35" x14ac:dyDescent="0.3"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  <c r="AE1918" s="3"/>
      <c r="AF1918" s="3"/>
      <c r="AG1918" s="3"/>
      <c r="AH1918" s="3"/>
      <c r="AI1918" s="3"/>
    </row>
    <row r="1919" spans="2:35" x14ac:dyDescent="0.3"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  <c r="AE1919" s="3"/>
      <c r="AF1919" s="3"/>
      <c r="AG1919" s="3"/>
      <c r="AH1919" s="3"/>
      <c r="AI1919" s="3"/>
    </row>
    <row r="1920" spans="2:35" x14ac:dyDescent="0.3"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/>
      <c r="AC1920" s="3"/>
      <c r="AD1920" s="3"/>
      <c r="AE1920" s="3"/>
      <c r="AF1920" s="3"/>
      <c r="AG1920" s="3"/>
      <c r="AH1920" s="3"/>
      <c r="AI1920" s="3"/>
    </row>
    <row r="1921" spans="2:35" x14ac:dyDescent="0.3"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/>
      <c r="AC1921" s="3"/>
      <c r="AD1921" s="3"/>
      <c r="AE1921" s="3"/>
      <c r="AF1921" s="3"/>
      <c r="AG1921" s="3"/>
      <c r="AH1921" s="3"/>
      <c r="AI1921" s="3"/>
    </row>
    <row r="1922" spans="2:35" x14ac:dyDescent="0.3"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 s="3"/>
      <c r="AC1922" s="3"/>
      <c r="AD1922" s="3"/>
      <c r="AE1922" s="3"/>
      <c r="AF1922" s="3"/>
      <c r="AG1922" s="3"/>
      <c r="AH1922" s="3"/>
      <c r="AI1922" s="3"/>
    </row>
    <row r="1923" spans="2:35" x14ac:dyDescent="0.3"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 s="3"/>
      <c r="AC1923" s="3"/>
      <c r="AD1923" s="3"/>
      <c r="AE1923" s="3"/>
      <c r="AF1923" s="3"/>
      <c r="AG1923" s="3"/>
      <c r="AH1923" s="3"/>
      <c r="AI1923" s="3"/>
    </row>
    <row r="1924" spans="2:35" x14ac:dyDescent="0.3"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  <c r="AE1924" s="3"/>
      <c r="AF1924" s="3"/>
      <c r="AG1924" s="3"/>
      <c r="AH1924" s="3"/>
      <c r="AI1924" s="3"/>
    </row>
    <row r="1925" spans="2:35" x14ac:dyDescent="0.3"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  <c r="AB1925" s="3"/>
      <c r="AC1925" s="3"/>
      <c r="AD1925" s="3"/>
      <c r="AE1925" s="3"/>
      <c r="AF1925" s="3"/>
      <c r="AG1925" s="3"/>
      <c r="AH1925" s="3"/>
      <c r="AI1925" s="3"/>
    </row>
    <row r="1926" spans="2:35" x14ac:dyDescent="0.3"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  <c r="AB1926" s="3"/>
      <c r="AC1926" s="3"/>
      <c r="AD1926" s="3"/>
      <c r="AE1926" s="3"/>
      <c r="AF1926" s="3"/>
      <c r="AG1926" s="3"/>
      <c r="AH1926" s="3"/>
      <c r="AI1926" s="3"/>
    </row>
    <row r="1927" spans="2:35" x14ac:dyDescent="0.3"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3"/>
      <c r="AC1927" s="3"/>
      <c r="AD1927" s="3"/>
      <c r="AE1927" s="3"/>
      <c r="AF1927" s="3"/>
      <c r="AG1927" s="3"/>
      <c r="AH1927" s="3"/>
      <c r="AI1927" s="3"/>
    </row>
    <row r="1928" spans="2:35" x14ac:dyDescent="0.3"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3"/>
      <c r="AC1928" s="3"/>
      <c r="AD1928" s="3"/>
      <c r="AE1928" s="3"/>
      <c r="AF1928" s="3"/>
      <c r="AG1928" s="3"/>
      <c r="AH1928" s="3"/>
      <c r="AI1928" s="3"/>
    </row>
    <row r="1929" spans="2:35" x14ac:dyDescent="0.3"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3"/>
      <c r="AC1929" s="3"/>
      <c r="AD1929" s="3"/>
      <c r="AE1929" s="3"/>
      <c r="AF1929" s="3"/>
      <c r="AG1929" s="3"/>
      <c r="AH1929" s="3"/>
      <c r="AI1929" s="3"/>
    </row>
    <row r="1930" spans="2:35" x14ac:dyDescent="0.3"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/>
      <c r="AC1930" s="3"/>
      <c r="AD1930" s="3"/>
      <c r="AE1930" s="3"/>
      <c r="AF1930" s="3"/>
      <c r="AG1930" s="3"/>
      <c r="AH1930" s="3"/>
      <c r="AI1930" s="3"/>
    </row>
    <row r="1931" spans="2:35" x14ac:dyDescent="0.3"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  <c r="AB1931" s="3"/>
      <c r="AC1931" s="3"/>
      <c r="AD1931" s="3"/>
      <c r="AE1931" s="3"/>
      <c r="AF1931" s="3"/>
      <c r="AG1931" s="3"/>
      <c r="AH1931" s="3"/>
      <c r="AI1931" s="3"/>
    </row>
    <row r="1932" spans="2:35" x14ac:dyDescent="0.3"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3"/>
      <c r="AC1932" s="3"/>
      <c r="AD1932" s="3"/>
      <c r="AE1932" s="3"/>
      <c r="AF1932" s="3"/>
      <c r="AG1932" s="3"/>
      <c r="AH1932" s="3"/>
      <c r="AI1932" s="3"/>
    </row>
    <row r="1933" spans="2:35" x14ac:dyDescent="0.3"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 s="3"/>
      <c r="AC1933" s="3"/>
      <c r="AD1933" s="3"/>
      <c r="AE1933" s="3"/>
      <c r="AF1933" s="3"/>
      <c r="AG1933" s="3"/>
      <c r="AH1933" s="3"/>
      <c r="AI1933" s="3"/>
    </row>
    <row r="1934" spans="2:35" x14ac:dyDescent="0.3"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/>
      <c r="AC1934" s="3"/>
      <c r="AD1934" s="3"/>
      <c r="AE1934" s="3"/>
      <c r="AF1934" s="3"/>
      <c r="AG1934" s="3"/>
      <c r="AH1934" s="3"/>
      <c r="AI1934" s="3"/>
    </row>
    <row r="1935" spans="2:35" x14ac:dyDescent="0.3"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  <c r="AB1935" s="3"/>
      <c r="AC1935" s="3"/>
      <c r="AD1935" s="3"/>
      <c r="AE1935" s="3"/>
      <c r="AF1935" s="3"/>
      <c r="AG1935" s="3"/>
      <c r="AH1935" s="3"/>
      <c r="AI1935" s="3"/>
    </row>
    <row r="1936" spans="2:35" x14ac:dyDescent="0.3"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3"/>
      <c r="AC1936" s="3"/>
      <c r="AD1936" s="3"/>
      <c r="AE1936" s="3"/>
      <c r="AF1936" s="3"/>
      <c r="AG1936" s="3"/>
      <c r="AH1936" s="3"/>
      <c r="AI1936" s="3"/>
    </row>
    <row r="1937" spans="2:35" x14ac:dyDescent="0.3"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  <c r="AB1937" s="3"/>
      <c r="AC1937" s="3"/>
      <c r="AD1937" s="3"/>
      <c r="AE1937" s="3"/>
      <c r="AF1937" s="3"/>
      <c r="AG1937" s="3"/>
      <c r="AH1937" s="3"/>
      <c r="AI1937" s="3"/>
    </row>
    <row r="1938" spans="2:35" x14ac:dyDescent="0.3"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3"/>
      <c r="AC1938" s="3"/>
      <c r="AD1938" s="3"/>
      <c r="AE1938" s="3"/>
      <c r="AF1938" s="3"/>
      <c r="AG1938" s="3"/>
      <c r="AH1938" s="3"/>
      <c r="AI1938" s="3"/>
    </row>
    <row r="1939" spans="2:35" x14ac:dyDescent="0.3"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  <c r="AB1939" s="3"/>
      <c r="AC1939" s="3"/>
      <c r="AD1939" s="3"/>
      <c r="AE1939" s="3"/>
      <c r="AF1939" s="3"/>
      <c r="AG1939" s="3"/>
      <c r="AH1939" s="3"/>
      <c r="AI1939" s="3"/>
    </row>
    <row r="1940" spans="2:35" x14ac:dyDescent="0.3"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3"/>
      <c r="AC1940" s="3"/>
      <c r="AD1940" s="3"/>
      <c r="AE1940" s="3"/>
      <c r="AF1940" s="3"/>
      <c r="AG1940" s="3"/>
      <c r="AH1940" s="3"/>
      <c r="AI1940" s="3"/>
    </row>
    <row r="1941" spans="2:35" x14ac:dyDescent="0.3"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  <c r="AB1941" s="3"/>
      <c r="AC1941" s="3"/>
      <c r="AD1941" s="3"/>
      <c r="AE1941" s="3"/>
      <c r="AF1941" s="3"/>
      <c r="AG1941" s="3"/>
      <c r="AH1941" s="3"/>
      <c r="AI1941" s="3"/>
    </row>
    <row r="1942" spans="2:35" x14ac:dyDescent="0.3"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 s="3"/>
      <c r="AC1942" s="3"/>
      <c r="AD1942" s="3"/>
      <c r="AE1942" s="3"/>
      <c r="AF1942" s="3"/>
      <c r="AG1942" s="3"/>
      <c r="AH1942" s="3"/>
      <c r="AI1942" s="3"/>
    </row>
    <row r="1943" spans="2:35" x14ac:dyDescent="0.3"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  <c r="AB1943" s="3"/>
      <c r="AC1943" s="3"/>
      <c r="AD1943" s="3"/>
      <c r="AE1943" s="3"/>
      <c r="AF1943" s="3"/>
      <c r="AG1943" s="3"/>
      <c r="AH1943" s="3"/>
      <c r="AI1943" s="3"/>
    </row>
    <row r="1944" spans="2:35" x14ac:dyDescent="0.3"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  <c r="AB1944" s="3"/>
      <c r="AC1944" s="3"/>
      <c r="AD1944" s="3"/>
      <c r="AE1944" s="3"/>
      <c r="AF1944" s="3"/>
      <c r="AG1944" s="3"/>
      <c r="AH1944" s="3"/>
      <c r="AI1944" s="3"/>
    </row>
    <row r="1945" spans="2:35" x14ac:dyDescent="0.3"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 s="3"/>
      <c r="AC1945" s="3"/>
      <c r="AD1945" s="3"/>
      <c r="AE1945" s="3"/>
      <c r="AF1945" s="3"/>
      <c r="AG1945" s="3"/>
      <c r="AH1945" s="3"/>
      <c r="AI1945" s="3"/>
    </row>
    <row r="1946" spans="2:35" x14ac:dyDescent="0.3"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3"/>
      <c r="AC1946" s="3"/>
      <c r="AD1946" s="3"/>
      <c r="AE1946" s="3"/>
      <c r="AF1946" s="3"/>
      <c r="AG1946" s="3"/>
      <c r="AH1946" s="3"/>
      <c r="AI1946" s="3"/>
    </row>
    <row r="1947" spans="2:35" x14ac:dyDescent="0.3"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  <c r="AB1947" s="3"/>
      <c r="AC1947" s="3"/>
      <c r="AD1947" s="3"/>
      <c r="AE1947" s="3"/>
      <c r="AF1947" s="3"/>
      <c r="AG1947" s="3"/>
      <c r="AH1947" s="3"/>
      <c r="AI1947" s="3"/>
    </row>
    <row r="1948" spans="2:35" x14ac:dyDescent="0.3"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/>
      <c r="AC1948" s="3"/>
      <c r="AD1948" s="3"/>
      <c r="AE1948" s="3"/>
      <c r="AF1948" s="3"/>
      <c r="AG1948" s="3"/>
      <c r="AH1948" s="3"/>
      <c r="AI1948" s="3"/>
    </row>
    <row r="1949" spans="2:35" x14ac:dyDescent="0.3"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  <c r="AB1949" s="3"/>
      <c r="AC1949" s="3"/>
      <c r="AD1949" s="3"/>
      <c r="AE1949" s="3"/>
      <c r="AF1949" s="3"/>
      <c r="AG1949" s="3"/>
      <c r="AH1949" s="3"/>
      <c r="AI1949" s="3"/>
    </row>
    <row r="1950" spans="2:35" x14ac:dyDescent="0.3"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 s="3"/>
      <c r="AC1950" s="3"/>
      <c r="AD1950" s="3"/>
      <c r="AE1950" s="3"/>
      <c r="AF1950" s="3"/>
      <c r="AG1950" s="3"/>
      <c r="AH1950" s="3"/>
      <c r="AI1950" s="3"/>
    </row>
    <row r="1951" spans="2:35" x14ac:dyDescent="0.3"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3"/>
      <c r="AC1951" s="3"/>
      <c r="AD1951" s="3"/>
      <c r="AE1951" s="3"/>
      <c r="AF1951" s="3"/>
      <c r="AG1951" s="3"/>
      <c r="AH1951" s="3"/>
      <c r="AI1951" s="3"/>
    </row>
    <row r="1952" spans="2:35" x14ac:dyDescent="0.3"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  <c r="AB1952" s="3"/>
      <c r="AC1952" s="3"/>
      <c r="AD1952" s="3"/>
      <c r="AE1952" s="3"/>
      <c r="AF1952" s="3"/>
      <c r="AG1952" s="3"/>
      <c r="AH1952" s="3"/>
      <c r="AI1952" s="3"/>
    </row>
    <row r="1953" spans="2:35" x14ac:dyDescent="0.3"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  <c r="AB1953" s="3"/>
      <c r="AC1953" s="3"/>
      <c r="AD1953" s="3"/>
      <c r="AE1953" s="3"/>
      <c r="AF1953" s="3"/>
      <c r="AG1953" s="3"/>
      <c r="AH1953" s="3"/>
      <c r="AI1953" s="3"/>
    </row>
    <row r="1954" spans="2:35" x14ac:dyDescent="0.3"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  <c r="AE1954" s="3"/>
      <c r="AF1954" s="3"/>
      <c r="AG1954" s="3"/>
      <c r="AH1954" s="3"/>
      <c r="AI1954" s="3"/>
    </row>
    <row r="1955" spans="2:35" x14ac:dyDescent="0.3"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  <c r="AB1955" s="3"/>
      <c r="AC1955" s="3"/>
      <c r="AD1955" s="3"/>
      <c r="AE1955" s="3"/>
      <c r="AF1955" s="3"/>
      <c r="AG1955" s="3"/>
      <c r="AH1955" s="3"/>
      <c r="AI1955" s="3"/>
    </row>
    <row r="1956" spans="2:35" x14ac:dyDescent="0.3"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 s="3"/>
      <c r="AC1956" s="3"/>
      <c r="AD1956" s="3"/>
      <c r="AE1956" s="3"/>
      <c r="AF1956" s="3"/>
      <c r="AG1956" s="3"/>
      <c r="AH1956" s="3"/>
      <c r="AI1956" s="3"/>
    </row>
    <row r="1957" spans="2:35" x14ac:dyDescent="0.3"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 s="3"/>
      <c r="AC1957" s="3"/>
      <c r="AD1957" s="3"/>
      <c r="AE1957" s="3"/>
      <c r="AF1957" s="3"/>
      <c r="AG1957" s="3"/>
      <c r="AH1957" s="3"/>
      <c r="AI1957" s="3"/>
    </row>
    <row r="1958" spans="2:35" x14ac:dyDescent="0.3"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  <c r="AB1958" s="3"/>
      <c r="AC1958" s="3"/>
      <c r="AD1958" s="3"/>
      <c r="AE1958" s="3"/>
      <c r="AF1958" s="3"/>
      <c r="AG1958" s="3"/>
      <c r="AH1958" s="3"/>
      <c r="AI1958" s="3"/>
    </row>
    <row r="1959" spans="2:35" x14ac:dyDescent="0.3"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  <c r="AB1959" s="3"/>
      <c r="AC1959" s="3"/>
      <c r="AD1959" s="3"/>
      <c r="AE1959" s="3"/>
      <c r="AF1959" s="3"/>
      <c r="AG1959" s="3"/>
      <c r="AH1959" s="3"/>
      <c r="AI1959" s="3"/>
    </row>
    <row r="1960" spans="2:35" x14ac:dyDescent="0.3"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  <c r="AB1960" s="3"/>
      <c r="AC1960" s="3"/>
      <c r="AD1960" s="3"/>
      <c r="AE1960" s="3"/>
      <c r="AF1960" s="3"/>
      <c r="AG1960" s="3"/>
      <c r="AH1960" s="3"/>
      <c r="AI1960" s="3"/>
    </row>
    <row r="1961" spans="2:35" x14ac:dyDescent="0.3"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/>
      <c r="AB1961" s="3"/>
      <c r="AC1961" s="3"/>
      <c r="AD1961" s="3"/>
      <c r="AE1961" s="3"/>
      <c r="AF1961" s="3"/>
      <c r="AG1961" s="3"/>
      <c r="AH1961" s="3"/>
      <c r="AI1961" s="3"/>
    </row>
    <row r="1962" spans="2:35" x14ac:dyDescent="0.3"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  <c r="AB1962" s="3"/>
      <c r="AC1962" s="3"/>
      <c r="AD1962" s="3"/>
      <c r="AE1962" s="3"/>
      <c r="AF1962" s="3"/>
      <c r="AG1962" s="3"/>
      <c r="AH1962" s="3"/>
      <c r="AI1962" s="3"/>
    </row>
    <row r="1963" spans="2:35" x14ac:dyDescent="0.3"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  <c r="AB1963" s="3"/>
      <c r="AC1963" s="3"/>
      <c r="AD1963" s="3"/>
      <c r="AE1963" s="3"/>
      <c r="AF1963" s="3"/>
      <c r="AG1963" s="3"/>
      <c r="AH1963" s="3"/>
      <c r="AI1963" s="3"/>
    </row>
    <row r="1964" spans="2:35" x14ac:dyDescent="0.3"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  <c r="AB1964" s="3"/>
      <c r="AC1964" s="3"/>
      <c r="AD1964" s="3"/>
      <c r="AE1964" s="3"/>
      <c r="AF1964" s="3"/>
      <c r="AG1964" s="3"/>
      <c r="AH1964" s="3"/>
      <c r="AI1964" s="3"/>
    </row>
    <row r="1965" spans="2:35" x14ac:dyDescent="0.3"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  <c r="AB1965" s="3"/>
      <c r="AC1965" s="3"/>
      <c r="AD1965" s="3"/>
      <c r="AE1965" s="3"/>
      <c r="AF1965" s="3"/>
      <c r="AG1965" s="3"/>
      <c r="AH1965" s="3"/>
      <c r="AI1965" s="3"/>
    </row>
    <row r="1966" spans="2:35" x14ac:dyDescent="0.3"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 s="3"/>
      <c r="AC1966" s="3"/>
      <c r="AD1966" s="3"/>
      <c r="AE1966" s="3"/>
      <c r="AF1966" s="3"/>
      <c r="AG1966" s="3"/>
      <c r="AH1966" s="3"/>
      <c r="AI1966" s="3"/>
    </row>
    <row r="1967" spans="2:35" x14ac:dyDescent="0.3"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  <c r="AB1967" s="3"/>
      <c r="AC1967" s="3"/>
      <c r="AD1967" s="3"/>
      <c r="AE1967" s="3"/>
      <c r="AF1967" s="3"/>
      <c r="AG1967" s="3"/>
      <c r="AH1967" s="3"/>
      <c r="AI1967" s="3"/>
    </row>
    <row r="1968" spans="2:35" x14ac:dyDescent="0.3"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  <c r="AB1968" s="3"/>
      <c r="AC1968" s="3"/>
      <c r="AD1968" s="3"/>
      <c r="AE1968" s="3"/>
      <c r="AF1968" s="3"/>
      <c r="AG1968" s="3"/>
      <c r="AH1968" s="3"/>
      <c r="AI1968" s="3"/>
    </row>
    <row r="1969" spans="2:35" x14ac:dyDescent="0.3"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  <c r="AB1969" s="3"/>
      <c r="AC1969" s="3"/>
      <c r="AD1969" s="3"/>
      <c r="AE1969" s="3"/>
      <c r="AF1969" s="3"/>
      <c r="AG1969" s="3"/>
      <c r="AH1969" s="3"/>
      <c r="AI1969" s="3"/>
    </row>
    <row r="1970" spans="2:35" x14ac:dyDescent="0.3"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/>
      <c r="AB1970" s="3"/>
      <c r="AC1970" s="3"/>
      <c r="AD1970" s="3"/>
      <c r="AE1970" s="3"/>
      <c r="AF1970" s="3"/>
      <c r="AG1970" s="3"/>
      <c r="AH1970" s="3"/>
      <c r="AI1970" s="3"/>
    </row>
    <row r="1971" spans="2:35" x14ac:dyDescent="0.3"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  <c r="AB1971" s="3"/>
      <c r="AC1971" s="3"/>
      <c r="AD1971" s="3"/>
      <c r="AE1971" s="3"/>
      <c r="AF1971" s="3"/>
      <c r="AG1971" s="3"/>
      <c r="AH1971" s="3"/>
      <c r="AI1971" s="3"/>
    </row>
    <row r="1972" spans="2:35" x14ac:dyDescent="0.3"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  <c r="AB1972" s="3"/>
      <c r="AC1972" s="3"/>
      <c r="AD1972" s="3"/>
      <c r="AE1972" s="3"/>
      <c r="AF1972" s="3"/>
      <c r="AG1972" s="3"/>
      <c r="AH1972" s="3"/>
      <c r="AI1972" s="3"/>
    </row>
    <row r="1973" spans="2:35" x14ac:dyDescent="0.3"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/>
      <c r="AB1973" s="3"/>
      <c r="AC1973" s="3"/>
      <c r="AD1973" s="3"/>
      <c r="AE1973" s="3"/>
      <c r="AF1973" s="3"/>
      <c r="AG1973" s="3"/>
      <c r="AH1973" s="3"/>
      <c r="AI1973" s="3"/>
    </row>
    <row r="1974" spans="2:35" x14ac:dyDescent="0.3"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/>
      <c r="AB1974" s="3"/>
      <c r="AC1974" s="3"/>
      <c r="AD1974" s="3"/>
      <c r="AE1974" s="3"/>
      <c r="AF1974" s="3"/>
      <c r="AG1974" s="3"/>
      <c r="AH1974" s="3"/>
      <c r="AI1974" s="3"/>
    </row>
    <row r="1975" spans="2:35" x14ac:dyDescent="0.3"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/>
      <c r="AB1975" s="3"/>
      <c r="AC1975" s="3"/>
      <c r="AD1975" s="3"/>
      <c r="AE1975" s="3"/>
      <c r="AF1975" s="3"/>
      <c r="AG1975" s="3"/>
      <c r="AH1975" s="3"/>
      <c r="AI1975" s="3"/>
    </row>
    <row r="1976" spans="2:35" x14ac:dyDescent="0.3"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/>
      <c r="AB1976" s="3"/>
      <c r="AC1976" s="3"/>
      <c r="AD1976" s="3"/>
      <c r="AE1976" s="3"/>
      <c r="AF1976" s="3"/>
      <c r="AG1976" s="3"/>
      <c r="AH1976" s="3"/>
      <c r="AI1976" s="3"/>
    </row>
    <row r="1977" spans="2:35" x14ac:dyDescent="0.3"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/>
      <c r="AB1977" s="3"/>
      <c r="AC1977" s="3"/>
      <c r="AD1977" s="3"/>
      <c r="AE1977" s="3"/>
      <c r="AF1977" s="3"/>
      <c r="AG1977" s="3"/>
      <c r="AH1977" s="3"/>
      <c r="AI1977" s="3"/>
    </row>
    <row r="1978" spans="2:35" x14ac:dyDescent="0.3"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  <c r="AB1978" s="3"/>
      <c r="AC1978" s="3"/>
      <c r="AD1978" s="3"/>
      <c r="AE1978" s="3"/>
      <c r="AF1978" s="3"/>
      <c r="AG1978" s="3"/>
      <c r="AH1978" s="3"/>
      <c r="AI1978" s="3"/>
    </row>
    <row r="1979" spans="2:35" x14ac:dyDescent="0.3"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/>
      <c r="AB1979" s="3"/>
      <c r="AC1979" s="3"/>
      <c r="AD1979" s="3"/>
      <c r="AE1979" s="3"/>
      <c r="AF1979" s="3"/>
      <c r="AG1979" s="3"/>
      <c r="AH1979" s="3"/>
      <c r="AI1979" s="3"/>
    </row>
    <row r="1980" spans="2:35" x14ac:dyDescent="0.3"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/>
      <c r="AB1980" s="3"/>
      <c r="AC1980" s="3"/>
      <c r="AD1980" s="3"/>
      <c r="AE1980" s="3"/>
      <c r="AF1980" s="3"/>
      <c r="AG1980" s="3"/>
      <c r="AH1980" s="3"/>
      <c r="AI1980" s="3"/>
    </row>
    <row r="1981" spans="2:35" x14ac:dyDescent="0.3"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/>
      <c r="AB1981" s="3"/>
      <c r="AC1981" s="3"/>
      <c r="AD1981" s="3"/>
      <c r="AE1981" s="3"/>
      <c r="AF1981" s="3"/>
      <c r="AG1981" s="3"/>
      <c r="AH1981" s="3"/>
      <c r="AI1981" s="3"/>
    </row>
    <row r="1982" spans="2:35" x14ac:dyDescent="0.3"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/>
      <c r="AB1982" s="3"/>
      <c r="AC1982" s="3"/>
      <c r="AD1982" s="3"/>
      <c r="AE1982" s="3"/>
      <c r="AF1982" s="3"/>
      <c r="AG1982" s="3"/>
      <c r="AH1982" s="3"/>
      <c r="AI1982" s="3"/>
    </row>
    <row r="1983" spans="2:35" x14ac:dyDescent="0.3"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/>
      <c r="AB1983" s="3"/>
      <c r="AC1983" s="3"/>
      <c r="AD1983" s="3"/>
      <c r="AE1983" s="3"/>
      <c r="AF1983" s="3"/>
      <c r="AG1983" s="3"/>
      <c r="AH1983" s="3"/>
      <c r="AI1983" s="3"/>
    </row>
    <row r="1984" spans="2:35" x14ac:dyDescent="0.3"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/>
      <c r="AB1984" s="3"/>
      <c r="AC1984" s="3"/>
      <c r="AD1984" s="3"/>
      <c r="AE1984" s="3"/>
      <c r="AF1984" s="3"/>
      <c r="AG1984" s="3"/>
      <c r="AH1984" s="3"/>
      <c r="AI1984" s="3"/>
    </row>
    <row r="1985" spans="2:35" x14ac:dyDescent="0.3"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/>
      <c r="AB1985" s="3"/>
      <c r="AC1985" s="3"/>
      <c r="AD1985" s="3"/>
      <c r="AE1985" s="3"/>
      <c r="AF1985" s="3"/>
      <c r="AG1985" s="3"/>
      <c r="AH1985" s="3"/>
      <c r="AI1985" s="3"/>
    </row>
    <row r="1986" spans="2:35" x14ac:dyDescent="0.3"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  <c r="AB1986" s="3"/>
      <c r="AC1986" s="3"/>
      <c r="AD1986" s="3"/>
      <c r="AE1986" s="3"/>
      <c r="AF1986" s="3"/>
      <c r="AG1986" s="3"/>
      <c r="AH1986" s="3"/>
      <c r="AI1986" s="3"/>
    </row>
    <row r="1987" spans="2:35" x14ac:dyDescent="0.3"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  <c r="AB1987" s="3"/>
      <c r="AC1987" s="3"/>
      <c r="AD1987" s="3"/>
      <c r="AE1987" s="3"/>
      <c r="AF1987" s="3"/>
      <c r="AG1987" s="3"/>
      <c r="AH1987" s="3"/>
      <c r="AI1987" s="3"/>
    </row>
    <row r="1988" spans="2:35" x14ac:dyDescent="0.3"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  <c r="AB1988" s="3"/>
      <c r="AC1988" s="3"/>
      <c r="AD1988" s="3"/>
      <c r="AE1988" s="3"/>
      <c r="AF1988" s="3"/>
      <c r="AG1988" s="3"/>
      <c r="AH1988" s="3"/>
      <c r="AI1988" s="3"/>
    </row>
    <row r="1989" spans="2:35" x14ac:dyDescent="0.3"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  <c r="AB1989" s="3"/>
      <c r="AC1989" s="3"/>
      <c r="AD1989" s="3"/>
      <c r="AE1989" s="3"/>
      <c r="AF1989" s="3"/>
      <c r="AG1989" s="3"/>
      <c r="AH1989" s="3"/>
      <c r="AI1989" s="3"/>
    </row>
    <row r="1990" spans="2:35" x14ac:dyDescent="0.3"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/>
      <c r="AB1990" s="3"/>
      <c r="AC1990" s="3"/>
      <c r="AD1990" s="3"/>
      <c r="AE1990" s="3"/>
      <c r="AF1990" s="3"/>
      <c r="AG1990" s="3"/>
      <c r="AH1990" s="3"/>
      <c r="AI1990" s="3"/>
    </row>
    <row r="1991" spans="2:35" x14ac:dyDescent="0.3"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  <c r="AA1991" s="3"/>
      <c r="AB1991" s="3"/>
      <c r="AC1991" s="3"/>
      <c r="AD1991" s="3"/>
      <c r="AE1991" s="3"/>
      <c r="AF1991" s="3"/>
      <c r="AG1991" s="3"/>
      <c r="AH1991" s="3"/>
      <c r="AI1991" s="3"/>
    </row>
    <row r="1992" spans="2:35" x14ac:dyDescent="0.3"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  <c r="AB1992" s="3"/>
      <c r="AC1992" s="3"/>
      <c r="AD1992" s="3"/>
      <c r="AE1992" s="3"/>
      <c r="AF1992" s="3"/>
      <c r="AG1992" s="3"/>
      <c r="AH1992" s="3"/>
      <c r="AI1992" s="3"/>
    </row>
    <row r="1993" spans="2:35" x14ac:dyDescent="0.3"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  <c r="AB1993" s="3"/>
      <c r="AC1993" s="3"/>
      <c r="AD1993" s="3"/>
      <c r="AE1993" s="3"/>
      <c r="AF1993" s="3"/>
      <c r="AG1993" s="3"/>
      <c r="AH1993" s="3"/>
      <c r="AI1993" s="3"/>
    </row>
    <row r="1994" spans="2:35" x14ac:dyDescent="0.3"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/>
      <c r="AB1994" s="3"/>
      <c r="AC1994" s="3"/>
      <c r="AD1994" s="3"/>
      <c r="AE1994" s="3"/>
      <c r="AF1994" s="3"/>
      <c r="AG1994" s="3"/>
      <c r="AH1994" s="3"/>
      <c r="AI1994" s="3"/>
    </row>
    <row r="1995" spans="2:35" x14ac:dyDescent="0.3"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/>
      <c r="AB1995" s="3"/>
      <c r="AC1995" s="3"/>
      <c r="AD1995" s="3"/>
      <c r="AE1995" s="3"/>
      <c r="AF1995" s="3"/>
      <c r="AG1995" s="3"/>
      <c r="AH1995" s="3"/>
      <c r="AI1995" s="3"/>
    </row>
    <row r="1996" spans="2:35" x14ac:dyDescent="0.3"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  <c r="AB1996" s="3"/>
      <c r="AC1996" s="3"/>
      <c r="AD1996" s="3"/>
      <c r="AE1996" s="3"/>
      <c r="AF1996" s="3"/>
      <c r="AG1996" s="3"/>
      <c r="AH1996" s="3"/>
      <c r="AI1996" s="3"/>
    </row>
    <row r="1997" spans="2:35" x14ac:dyDescent="0.3"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/>
      <c r="AB1997" s="3"/>
      <c r="AC1997" s="3"/>
      <c r="AD1997" s="3"/>
      <c r="AE1997" s="3"/>
      <c r="AF1997" s="3"/>
      <c r="AG1997" s="3"/>
      <c r="AH1997" s="3"/>
      <c r="AI1997" s="3"/>
    </row>
    <row r="1998" spans="2:35" x14ac:dyDescent="0.3"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  <c r="AB1998" s="3"/>
      <c r="AC1998" s="3"/>
      <c r="AD1998" s="3"/>
      <c r="AE1998" s="3"/>
      <c r="AF1998" s="3"/>
      <c r="AG1998" s="3"/>
      <c r="AH1998" s="3"/>
      <c r="AI1998" s="3"/>
    </row>
    <row r="1999" spans="2:35" x14ac:dyDescent="0.3"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/>
      <c r="AB1999" s="3"/>
      <c r="AC1999" s="3"/>
      <c r="AD1999" s="3"/>
      <c r="AE1999" s="3"/>
      <c r="AF1999" s="3"/>
      <c r="AG1999" s="3"/>
      <c r="AH1999" s="3"/>
      <c r="AI1999" s="3"/>
    </row>
    <row r="2000" spans="2:35" x14ac:dyDescent="0.3"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/>
      <c r="AB2000" s="3"/>
      <c r="AC2000" s="3"/>
      <c r="AD2000" s="3"/>
      <c r="AE2000" s="3"/>
      <c r="AF2000" s="3"/>
      <c r="AG2000" s="3"/>
      <c r="AH2000" s="3"/>
      <c r="AI2000" s="3"/>
    </row>
    <row r="2001" spans="2:35" x14ac:dyDescent="0.3"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  <c r="AB2001" s="3"/>
      <c r="AC2001" s="3"/>
      <c r="AD2001" s="3"/>
      <c r="AE2001" s="3"/>
      <c r="AF2001" s="3"/>
      <c r="AG2001" s="3"/>
      <c r="AH2001" s="3"/>
      <c r="AI2001" s="3"/>
    </row>
    <row r="2002" spans="2:35" x14ac:dyDescent="0.3"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  <c r="AB2002" s="3"/>
      <c r="AC2002" s="3"/>
      <c r="AD2002" s="3"/>
      <c r="AE2002" s="3"/>
      <c r="AF2002" s="3"/>
      <c r="AG2002" s="3"/>
      <c r="AH2002" s="3"/>
      <c r="AI2002" s="3"/>
    </row>
    <row r="2003" spans="2:35" x14ac:dyDescent="0.3"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  <c r="AB2003" s="3"/>
      <c r="AC2003" s="3"/>
      <c r="AD2003" s="3"/>
      <c r="AE2003" s="3"/>
      <c r="AF2003" s="3"/>
      <c r="AG2003" s="3"/>
      <c r="AH2003" s="3"/>
      <c r="AI2003" s="3"/>
    </row>
    <row r="2004" spans="2:35" x14ac:dyDescent="0.3"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/>
      <c r="AB2004" s="3"/>
      <c r="AC2004" s="3"/>
      <c r="AD2004" s="3"/>
      <c r="AE2004" s="3"/>
      <c r="AF2004" s="3"/>
      <c r="AG2004" s="3"/>
      <c r="AH2004" s="3"/>
      <c r="AI2004" s="3"/>
    </row>
    <row r="2005" spans="2:35" x14ac:dyDescent="0.3"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/>
      <c r="AB2005" s="3"/>
      <c r="AC2005" s="3"/>
      <c r="AD2005" s="3"/>
      <c r="AE2005" s="3"/>
      <c r="AF2005" s="3"/>
      <c r="AG2005" s="3"/>
      <c r="AH2005" s="3"/>
      <c r="AI2005" s="3"/>
    </row>
    <row r="2006" spans="2:35" x14ac:dyDescent="0.3"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/>
      <c r="AB2006" s="3"/>
      <c r="AC2006" s="3"/>
      <c r="AD2006" s="3"/>
      <c r="AE2006" s="3"/>
      <c r="AF2006" s="3"/>
      <c r="AG2006" s="3"/>
      <c r="AH2006" s="3"/>
      <c r="AI2006" s="3"/>
    </row>
    <row r="2007" spans="2:35" x14ac:dyDescent="0.3"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/>
      <c r="AB2007" s="3"/>
      <c r="AC2007" s="3"/>
      <c r="AD2007" s="3"/>
      <c r="AE2007" s="3"/>
      <c r="AF2007" s="3"/>
      <c r="AG2007" s="3"/>
      <c r="AH2007" s="3"/>
      <c r="AI2007" s="3"/>
    </row>
    <row r="2008" spans="2:35" x14ac:dyDescent="0.3"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/>
      <c r="AB2008" s="3"/>
      <c r="AC2008" s="3"/>
      <c r="AD2008" s="3"/>
      <c r="AE2008" s="3"/>
      <c r="AF2008" s="3"/>
      <c r="AG2008" s="3"/>
      <c r="AH2008" s="3"/>
      <c r="AI2008" s="3"/>
    </row>
    <row r="2009" spans="2:35" x14ac:dyDescent="0.3"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/>
      <c r="AB2009" s="3"/>
      <c r="AC2009" s="3"/>
      <c r="AD2009" s="3"/>
      <c r="AE2009" s="3"/>
      <c r="AF2009" s="3"/>
      <c r="AG2009" s="3"/>
      <c r="AH2009" s="3"/>
      <c r="AI2009" s="3"/>
    </row>
    <row r="2010" spans="2:35" x14ac:dyDescent="0.3"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  <c r="AB2010" s="3"/>
      <c r="AC2010" s="3"/>
      <c r="AD2010" s="3"/>
      <c r="AE2010" s="3"/>
      <c r="AF2010" s="3"/>
      <c r="AG2010" s="3"/>
      <c r="AH2010" s="3"/>
      <c r="AI2010" s="3"/>
    </row>
    <row r="2011" spans="2:35" x14ac:dyDescent="0.3"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/>
      <c r="AB2011" s="3"/>
      <c r="AC2011" s="3"/>
      <c r="AD2011" s="3"/>
      <c r="AE2011" s="3"/>
      <c r="AF2011" s="3"/>
      <c r="AG2011" s="3"/>
      <c r="AH2011" s="3"/>
      <c r="AI2011" s="3"/>
    </row>
    <row r="2012" spans="2:35" x14ac:dyDescent="0.3"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  <c r="AB2012" s="3"/>
      <c r="AC2012" s="3"/>
      <c r="AD2012" s="3"/>
      <c r="AE2012" s="3"/>
      <c r="AF2012" s="3"/>
      <c r="AG2012" s="3"/>
      <c r="AH2012" s="3"/>
      <c r="AI2012" s="3"/>
    </row>
    <row r="2013" spans="2:35" x14ac:dyDescent="0.3"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/>
      <c r="AB2013" s="3"/>
      <c r="AC2013" s="3"/>
      <c r="AD2013" s="3"/>
      <c r="AE2013" s="3"/>
      <c r="AF2013" s="3"/>
      <c r="AG2013" s="3"/>
      <c r="AH2013" s="3"/>
      <c r="AI2013" s="3"/>
    </row>
    <row r="2014" spans="2:35" x14ac:dyDescent="0.3"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  <c r="AB2014" s="3"/>
      <c r="AC2014" s="3"/>
      <c r="AD2014" s="3"/>
      <c r="AE2014" s="3"/>
      <c r="AF2014" s="3"/>
      <c r="AG2014" s="3"/>
      <c r="AH2014" s="3"/>
      <c r="AI2014" s="3"/>
    </row>
    <row r="2015" spans="2:35" x14ac:dyDescent="0.3"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/>
      <c r="AB2015" s="3"/>
      <c r="AC2015" s="3"/>
      <c r="AD2015" s="3"/>
      <c r="AE2015" s="3"/>
      <c r="AF2015" s="3"/>
      <c r="AG2015" s="3"/>
      <c r="AH2015" s="3"/>
      <c r="AI2015" s="3"/>
    </row>
    <row r="2016" spans="2:35" x14ac:dyDescent="0.3"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  <c r="AB2016" s="3"/>
      <c r="AC2016" s="3"/>
      <c r="AD2016" s="3"/>
      <c r="AE2016" s="3"/>
      <c r="AF2016" s="3"/>
      <c r="AG2016" s="3"/>
      <c r="AH2016" s="3"/>
      <c r="AI2016" s="3"/>
    </row>
    <row r="2017" spans="2:35" x14ac:dyDescent="0.3"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/>
      <c r="AB2017" s="3"/>
      <c r="AC2017" s="3"/>
      <c r="AD2017" s="3"/>
      <c r="AE2017" s="3"/>
      <c r="AF2017" s="3"/>
      <c r="AG2017" s="3"/>
      <c r="AH2017" s="3"/>
      <c r="AI2017" s="3"/>
    </row>
    <row r="2018" spans="2:35" x14ac:dyDescent="0.3"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/>
      <c r="AB2018" s="3"/>
      <c r="AC2018" s="3"/>
      <c r="AD2018" s="3"/>
      <c r="AE2018" s="3"/>
      <c r="AF2018" s="3"/>
      <c r="AG2018" s="3"/>
      <c r="AH2018" s="3"/>
      <c r="AI2018" s="3"/>
    </row>
    <row r="2019" spans="2:35" x14ac:dyDescent="0.3"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/>
      <c r="AB2019" s="3"/>
      <c r="AC2019" s="3"/>
      <c r="AD2019" s="3"/>
      <c r="AE2019" s="3"/>
      <c r="AF2019" s="3"/>
      <c r="AG2019" s="3"/>
      <c r="AH2019" s="3"/>
      <c r="AI2019" s="3"/>
    </row>
    <row r="2020" spans="2:35" x14ac:dyDescent="0.3"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/>
      <c r="AB2020" s="3"/>
      <c r="AC2020" s="3"/>
      <c r="AD2020" s="3"/>
      <c r="AE2020" s="3"/>
      <c r="AF2020" s="3"/>
      <c r="AG2020" s="3"/>
      <c r="AH2020" s="3"/>
      <c r="AI2020" s="3"/>
    </row>
    <row r="2021" spans="2:35" x14ac:dyDescent="0.3"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  <c r="AA2021" s="3"/>
      <c r="AB2021" s="3"/>
      <c r="AC2021" s="3"/>
      <c r="AD2021" s="3"/>
      <c r="AE2021" s="3"/>
      <c r="AF2021" s="3"/>
      <c r="AG2021" s="3"/>
      <c r="AH2021" s="3"/>
      <c r="AI2021" s="3"/>
    </row>
    <row r="2022" spans="2:35" x14ac:dyDescent="0.3"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  <c r="AA2022" s="3"/>
      <c r="AB2022" s="3"/>
      <c r="AC2022" s="3"/>
      <c r="AD2022" s="3"/>
      <c r="AE2022" s="3"/>
      <c r="AF2022" s="3"/>
      <c r="AG2022" s="3"/>
      <c r="AH2022" s="3"/>
      <c r="AI2022" s="3"/>
    </row>
    <row r="2023" spans="2:35" x14ac:dyDescent="0.3"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  <c r="AA2023" s="3"/>
      <c r="AB2023" s="3"/>
      <c r="AC2023" s="3"/>
      <c r="AD2023" s="3"/>
      <c r="AE2023" s="3"/>
      <c r="AF2023" s="3"/>
      <c r="AG2023" s="3"/>
      <c r="AH2023" s="3"/>
      <c r="AI2023" s="3"/>
    </row>
    <row r="2024" spans="2:35" x14ac:dyDescent="0.3"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  <c r="AB2024" s="3"/>
      <c r="AC2024" s="3"/>
      <c r="AD2024" s="3"/>
      <c r="AE2024" s="3"/>
      <c r="AF2024" s="3"/>
      <c r="AG2024" s="3"/>
      <c r="AH2024" s="3"/>
      <c r="AI2024" s="3"/>
    </row>
    <row r="2025" spans="2:35" x14ac:dyDescent="0.3"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  <c r="AB2025" s="3"/>
      <c r="AC2025" s="3"/>
      <c r="AD2025" s="3"/>
      <c r="AE2025" s="3"/>
      <c r="AF2025" s="3"/>
      <c r="AG2025" s="3"/>
      <c r="AH2025" s="3"/>
      <c r="AI2025" s="3"/>
    </row>
    <row r="2026" spans="2:35" x14ac:dyDescent="0.3"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  <c r="AB2026" s="3"/>
      <c r="AC2026" s="3"/>
      <c r="AD2026" s="3"/>
      <c r="AE2026" s="3"/>
      <c r="AF2026" s="3"/>
      <c r="AG2026" s="3"/>
      <c r="AH2026" s="3"/>
      <c r="AI2026" s="3"/>
    </row>
    <row r="2027" spans="2:35" x14ac:dyDescent="0.3"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/>
      <c r="AB2027" s="3"/>
      <c r="AC2027" s="3"/>
      <c r="AD2027" s="3"/>
      <c r="AE2027" s="3"/>
      <c r="AF2027" s="3"/>
      <c r="AG2027" s="3"/>
      <c r="AH2027" s="3"/>
      <c r="AI2027" s="3"/>
    </row>
    <row r="2028" spans="2:35" x14ac:dyDescent="0.3"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  <c r="AB2028" s="3"/>
      <c r="AC2028" s="3"/>
      <c r="AD2028" s="3"/>
      <c r="AE2028" s="3"/>
      <c r="AF2028" s="3"/>
      <c r="AG2028" s="3"/>
      <c r="AH2028" s="3"/>
      <c r="AI2028" s="3"/>
    </row>
    <row r="2029" spans="2:35" x14ac:dyDescent="0.3"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/>
      <c r="AB2029" s="3"/>
      <c r="AC2029" s="3"/>
      <c r="AD2029" s="3"/>
      <c r="AE2029" s="3"/>
      <c r="AF2029" s="3"/>
      <c r="AG2029" s="3"/>
      <c r="AH2029" s="3"/>
      <c r="AI2029" s="3"/>
    </row>
    <row r="2030" spans="2:35" x14ac:dyDescent="0.3"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  <c r="AB2030" s="3"/>
      <c r="AC2030" s="3"/>
      <c r="AD2030" s="3"/>
      <c r="AE2030" s="3"/>
      <c r="AF2030" s="3"/>
      <c r="AG2030" s="3"/>
      <c r="AH2030" s="3"/>
      <c r="AI2030" s="3"/>
    </row>
    <row r="2031" spans="2:35" x14ac:dyDescent="0.3"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/>
      <c r="AB2031" s="3"/>
      <c r="AC2031" s="3"/>
      <c r="AD2031" s="3"/>
      <c r="AE2031" s="3"/>
      <c r="AF2031" s="3"/>
      <c r="AG2031" s="3"/>
      <c r="AH2031" s="3"/>
      <c r="AI2031" s="3"/>
    </row>
    <row r="2032" spans="2:35" x14ac:dyDescent="0.3"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  <c r="AB2032" s="3"/>
      <c r="AC2032" s="3"/>
      <c r="AD2032" s="3"/>
      <c r="AE2032" s="3"/>
      <c r="AF2032" s="3"/>
      <c r="AG2032" s="3"/>
      <c r="AH2032" s="3"/>
      <c r="AI2032" s="3"/>
    </row>
    <row r="2033" spans="2:35" x14ac:dyDescent="0.3"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  <c r="AA2033" s="3"/>
      <c r="AB2033" s="3"/>
      <c r="AC2033" s="3"/>
      <c r="AD2033" s="3"/>
      <c r="AE2033" s="3"/>
      <c r="AF2033" s="3"/>
      <c r="AG2033" s="3"/>
      <c r="AH2033" s="3"/>
      <c r="AI2033" s="3"/>
    </row>
    <row r="2034" spans="2:35" x14ac:dyDescent="0.3"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  <c r="AB2034" s="3"/>
      <c r="AC2034" s="3"/>
      <c r="AD2034" s="3"/>
      <c r="AE2034" s="3"/>
      <c r="AF2034" s="3"/>
      <c r="AG2034" s="3"/>
      <c r="AH2034" s="3"/>
      <c r="AI2034" s="3"/>
    </row>
    <row r="2035" spans="2:35" x14ac:dyDescent="0.3"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/>
      <c r="AB2035" s="3"/>
      <c r="AC2035" s="3"/>
      <c r="AD2035" s="3"/>
      <c r="AE2035" s="3"/>
      <c r="AF2035" s="3"/>
      <c r="AG2035" s="3"/>
      <c r="AH2035" s="3"/>
      <c r="AI2035" s="3"/>
    </row>
    <row r="2036" spans="2:35" x14ac:dyDescent="0.3"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  <c r="AA2036" s="3"/>
      <c r="AB2036" s="3"/>
      <c r="AC2036" s="3"/>
      <c r="AD2036" s="3"/>
      <c r="AE2036" s="3"/>
      <c r="AF2036" s="3"/>
      <c r="AG2036" s="3"/>
      <c r="AH2036" s="3"/>
      <c r="AI2036" s="3"/>
    </row>
    <row r="2037" spans="2:35" x14ac:dyDescent="0.3"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  <c r="AA2037" s="3"/>
      <c r="AB2037" s="3"/>
      <c r="AC2037" s="3"/>
      <c r="AD2037" s="3"/>
      <c r="AE2037" s="3"/>
      <c r="AF2037" s="3"/>
      <c r="AG2037" s="3"/>
      <c r="AH2037" s="3"/>
      <c r="AI2037" s="3"/>
    </row>
    <row r="2038" spans="2:35" x14ac:dyDescent="0.3"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  <c r="AA2038" s="3"/>
      <c r="AB2038" s="3"/>
      <c r="AC2038" s="3"/>
      <c r="AD2038" s="3"/>
      <c r="AE2038" s="3"/>
      <c r="AF2038" s="3"/>
      <c r="AG2038" s="3"/>
      <c r="AH2038" s="3"/>
      <c r="AI2038" s="3"/>
    </row>
    <row r="2039" spans="2:35" x14ac:dyDescent="0.3"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  <c r="AA2039" s="3"/>
      <c r="AB2039" s="3"/>
      <c r="AC2039" s="3"/>
      <c r="AD2039" s="3"/>
      <c r="AE2039" s="3"/>
      <c r="AF2039" s="3"/>
      <c r="AG2039" s="3"/>
      <c r="AH2039" s="3"/>
      <c r="AI2039" s="3"/>
    </row>
    <row r="2040" spans="2:35" x14ac:dyDescent="0.3"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/>
      <c r="AB2040" s="3"/>
      <c r="AC2040" s="3"/>
      <c r="AD2040" s="3"/>
      <c r="AE2040" s="3"/>
      <c r="AF2040" s="3"/>
      <c r="AG2040" s="3"/>
      <c r="AH2040" s="3"/>
      <c r="AI2040" s="3"/>
    </row>
    <row r="2041" spans="2:35" x14ac:dyDescent="0.3"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  <c r="AA2041" s="3"/>
      <c r="AB2041" s="3"/>
      <c r="AC2041" s="3"/>
      <c r="AD2041" s="3"/>
      <c r="AE2041" s="3"/>
      <c r="AF2041" s="3"/>
      <c r="AG2041" s="3"/>
      <c r="AH2041" s="3"/>
      <c r="AI2041" s="3"/>
    </row>
    <row r="2042" spans="2:35" x14ac:dyDescent="0.3"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/>
      <c r="AB2042" s="3"/>
      <c r="AC2042" s="3"/>
      <c r="AD2042" s="3"/>
      <c r="AE2042" s="3"/>
      <c r="AF2042" s="3"/>
      <c r="AG2042" s="3"/>
      <c r="AH2042" s="3"/>
      <c r="AI2042" s="3"/>
    </row>
    <row r="2043" spans="2:35" x14ac:dyDescent="0.3"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/>
      <c r="AB2043" s="3"/>
      <c r="AC2043" s="3"/>
      <c r="AD2043" s="3"/>
      <c r="AE2043" s="3"/>
      <c r="AF2043" s="3"/>
      <c r="AG2043" s="3"/>
      <c r="AH2043" s="3"/>
      <c r="AI2043" s="3"/>
    </row>
    <row r="2044" spans="2:35" x14ac:dyDescent="0.3"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/>
      <c r="AB2044" s="3"/>
      <c r="AC2044" s="3"/>
      <c r="AD2044" s="3"/>
      <c r="AE2044" s="3"/>
      <c r="AF2044" s="3"/>
      <c r="AG2044" s="3"/>
      <c r="AH2044" s="3"/>
      <c r="AI2044" s="3"/>
    </row>
    <row r="2045" spans="2:35" x14ac:dyDescent="0.3"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  <c r="AA2045" s="3"/>
      <c r="AB2045" s="3"/>
      <c r="AC2045" s="3"/>
      <c r="AD2045" s="3"/>
      <c r="AE2045" s="3"/>
      <c r="AF2045" s="3"/>
      <c r="AG2045" s="3"/>
      <c r="AH2045" s="3"/>
      <c r="AI2045" s="3"/>
    </row>
    <row r="2046" spans="2:35" x14ac:dyDescent="0.3"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/>
      <c r="AB2046" s="3"/>
      <c r="AC2046" s="3"/>
      <c r="AD2046" s="3"/>
      <c r="AE2046" s="3"/>
      <c r="AF2046" s="3"/>
      <c r="AG2046" s="3"/>
      <c r="AH2046" s="3"/>
      <c r="AI2046" s="3"/>
    </row>
    <row r="2047" spans="2:35" x14ac:dyDescent="0.3"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  <c r="AA2047" s="3"/>
      <c r="AB2047" s="3"/>
      <c r="AC2047" s="3"/>
      <c r="AD2047" s="3"/>
      <c r="AE2047" s="3"/>
      <c r="AF2047" s="3"/>
      <c r="AG2047" s="3"/>
      <c r="AH2047" s="3"/>
      <c r="AI2047" s="3"/>
    </row>
    <row r="2048" spans="2:35" x14ac:dyDescent="0.3"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  <c r="AB2048" s="3"/>
      <c r="AC2048" s="3"/>
      <c r="AD2048" s="3"/>
      <c r="AE2048" s="3"/>
      <c r="AF2048" s="3"/>
      <c r="AG2048" s="3"/>
      <c r="AH2048" s="3"/>
      <c r="AI2048" s="3"/>
    </row>
    <row r="2049" spans="2:35" x14ac:dyDescent="0.3"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  <c r="AA2049" s="3"/>
      <c r="AB2049" s="3"/>
      <c r="AC2049" s="3"/>
      <c r="AD2049" s="3"/>
      <c r="AE2049" s="3"/>
      <c r="AF2049" s="3"/>
      <c r="AG2049" s="3"/>
      <c r="AH2049" s="3"/>
      <c r="AI2049" s="3"/>
    </row>
    <row r="2050" spans="2:35" x14ac:dyDescent="0.3"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  <c r="AA2050" s="3"/>
      <c r="AB2050" s="3"/>
      <c r="AC2050" s="3"/>
      <c r="AD2050" s="3"/>
      <c r="AE2050" s="3"/>
      <c r="AF2050" s="3"/>
      <c r="AG2050" s="3"/>
      <c r="AH2050" s="3"/>
      <c r="AI2050" s="3"/>
    </row>
    <row r="2051" spans="2:35" x14ac:dyDescent="0.3"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  <c r="AA2051" s="3"/>
      <c r="AB2051" s="3"/>
      <c r="AC2051" s="3"/>
      <c r="AD2051" s="3"/>
      <c r="AE2051" s="3"/>
      <c r="AF2051" s="3"/>
      <c r="AG2051" s="3"/>
      <c r="AH2051" s="3"/>
      <c r="AI2051" s="3"/>
    </row>
    <row r="2052" spans="2:35" x14ac:dyDescent="0.3"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  <c r="AA2052" s="3"/>
      <c r="AB2052" s="3"/>
      <c r="AC2052" s="3"/>
      <c r="AD2052" s="3"/>
      <c r="AE2052" s="3"/>
      <c r="AF2052" s="3"/>
      <c r="AG2052" s="3"/>
      <c r="AH2052" s="3"/>
      <c r="AI2052" s="3"/>
    </row>
    <row r="2053" spans="2:35" x14ac:dyDescent="0.3"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  <c r="AA2053" s="3"/>
      <c r="AB2053" s="3"/>
      <c r="AC2053" s="3"/>
      <c r="AD2053" s="3"/>
      <c r="AE2053" s="3"/>
      <c r="AF2053" s="3"/>
      <c r="AG2053" s="3"/>
      <c r="AH2053" s="3"/>
      <c r="AI2053" s="3"/>
    </row>
    <row r="2054" spans="2:35" x14ac:dyDescent="0.3"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  <c r="AA2054" s="3"/>
      <c r="AB2054" s="3"/>
      <c r="AC2054" s="3"/>
      <c r="AD2054" s="3"/>
      <c r="AE2054" s="3"/>
      <c r="AF2054" s="3"/>
      <c r="AG2054" s="3"/>
      <c r="AH2054" s="3"/>
      <c r="AI2054" s="3"/>
    </row>
    <row r="2055" spans="2:35" x14ac:dyDescent="0.3"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  <c r="AA2055" s="3"/>
      <c r="AB2055" s="3"/>
      <c r="AC2055" s="3"/>
      <c r="AD2055" s="3"/>
      <c r="AE2055" s="3"/>
      <c r="AF2055" s="3"/>
      <c r="AG2055" s="3"/>
      <c r="AH2055" s="3"/>
      <c r="AI2055" s="3"/>
    </row>
    <row r="2056" spans="2:35" x14ac:dyDescent="0.3"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  <c r="AA2056" s="3"/>
      <c r="AB2056" s="3"/>
      <c r="AC2056" s="3"/>
      <c r="AD2056" s="3"/>
      <c r="AE2056" s="3"/>
      <c r="AF2056" s="3"/>
      <c r="AG2056" s="3"/>
      <c r="AH2056" s="3"/>
      <c r="AI2056" s="3"/>
    </row>
    <row r="2057" spans="2:35" x14ac:dyDescent="0.3"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  <c r="AA2057" s="3"/>
      <c r="AB2057" s="3"/>
      <c r="AC2057" s="3"/>
      <c r="AD2057" s="3"/>
      <c r="AE2057" s="3"/>
      <c r="AF2057" s="3"/>
      <c r="AG2057" s="3"/>
      <c r="AH2057" s="3"/>
      <c r="AI2057" s="3"/>
    </row>
    <row r="2058" spans="2:35" x14ac:dyDescent="0.3"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  <c r="AA2058" s="3"/>
      <c r="AB2058" s="3"/>
      <c r="AC2058" s="3"/>
      <c r="AD2058" s="3"/>
      <c r="AE2058" s="3"/>
      <c r="AF2058" s="3"/>
      <c r="AG2058" s="3"/>
      <c r="AH2058" s="3"/>
      <c r="AI2058" s="3"/>
    </row>
    <row r="2059" spans="2:35" x14ac:dyDescent="0.3"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  <c r="AA2059" s="3"/>
      <c r="AB2059" s="3"/>
      <c r="AC2059" s="3"/>
      <c r="AD2059" s="3"/>
      <c r="AE2059" s="3"/>
      <c r="AF2059" s="3"/>
      <c r="AG2059" s="3"/>
      <c r="AH2059" s="3"/>
      <c r="AI2059" s="3"/>
    </row>
    <row r="2060" spans="2:35" x14ac:dyDescent="0.3"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  <c r="AA2060" s="3"/>
      <c r="AB2060" s="3"/>
      <c r="AC2060" s="3"/>
      <c r="AD2060" s="3"/>
      <c r="AE2060" s="3"/>
      <c r="AF2060" s="3"/>
      <c r="AG2060" s="3"/>
      <c r="AH2060" s="3"/>
      <c r="AI2060" s="3"/>
    </row>
    <row r="2061" spans="2:35" x14ac:dyDescent="0.3"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  <c r="AA2061" s="3"/>
      <c r="AB2061" s="3"/>
      <c r="AC2061" s="3"/>
      <c r="AD2061" s="3"/>
      <c r="AE2061" s="3"/>
      <c r="AF2061" s="3"/>
      <c r="AG2061" s="3"/>
      <c r="AH2061" s="3"/>
      <c r="AI2061" s="3"/>
    </row>
    <row r="2062" spans="2:35" x14ac:dyDescent="0.3"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  <c r="AA2062" s="3"/>
      <c r="AB2062" s="3"/>
      <c r="AC2062" s="3"/>
      <c r="AD2062" s="3"/>
      <c r="AE2062" s="3"/>
      <c r="AF2062" s="3"/>
      <c r="AG2062" s="3"/>
      <c r="AH2062" s="3"/>
      <c r="AI2062" s="3"/>
    </row>
    <row r="2063" spans="2:35" x14ac:dyDescent="0.3"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  <c r="AA2063" s="3"/>
      <c r="AB2063" s="3"/>
      <c r="AC2063" s="3"/>
      <c r="AD2063" s="3"/>
      <c r="AE2063" s="3"/>
      <c r="AF2063" s="3"/>
      <c r="AG2063" s="3"/>
      <c r="AH2063" s="3"/>
      <c r="AI2063" s="3"/>
    </row>
    <row r="2064" spans="2:35" x14ac:dyDescent="0.3"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  <c r="AB2064" s="3"/>
      <c r="AC2064" s="3"/>
      <c r="AD2064" s="3"/>
      <c r="AE2064" s="3"/>
      <c r="AF2064" s="3"/>
      <c r="AG2064" s="3"/>
      <c r="AH2064" s="3"/>
      <c r="AI2064" s="3"/>
    </row>
    <row r="2065" spans="2:35" x14ac:dyDescent="0.3"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  <c r="AA2065" s="3"/>
      <c r="AB2065" s="3"/>
      <c r="AC2065" s="3"/>
      <c r="AD2065" s="3"/>
      <c r="AE2065" s="3"/>
      <c r="AF2065" s="3"/>
      <c r="AG2065" s="3"/>
      <c r="AH2065" s="3"/>
      <c r="AI2065" s="3"/>
    </row>
    <row r="2066" spans="2:35" x14ac:dyDescent="0.3"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  <c r="AA2066" s="3"/>
      <c r="AB2066" s="3"/>
      <c r="AC2066" s="3"/>
      <c r="AD2066" s="3"/>
      <c r="AE2066" s="3"/>
      <c r="AF2066" s="3"/>
      <c r="AG2066" s="3"/>
      <c r="AH2066" s="3"/>
      <c r="AI2066" s="3"/>
    </row>
    <row r="2067" spans="2:35" x14ac:dyDescent="0.3"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  <c r="AA2067" s="3"/>
      <c r="AB2067" s="3"/>
      <c r="AC2067" s="3"/>
      <c r="AD2067" s="3"/>
      <c r="AE2067" s="3"/>
      <c r="AF2067" s="3"/>
      <c r="AG2067" s="3"/>
      <c r="AH2067" s="3"/>
      <c r="AI2067" s="3"/>
    </row>
    <row r="2068" spans="2:35" x14ac:dyDescent="0.3"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  <c r="AA2068" s="3"/>
      <c r="AB2068" s="3"/>
      <c r="AC2068" s="3"/>
      <c r="AD2068" s="3"/>
      <c r="AE2068" s="3"/>
      <c r="AF2068" s="3"/>
      <c r="AG2068" s="3"/>
      <c r="AH2068" s="3"/>
      <c r="AI2068" s="3"/>
    </row>
    <row r="2069" spans="2:35" x14ac:dyDescent="0.3"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  <c r="AA2069" s="3"/>
      <c r="AB2069" s="3"/>
      <c r="AC2069" s="3"/>
      <c r="AD2069" s="3"/>
      <c r="AE2069" s="3"/>
      <c r="AF2069" s="3"/>
      <c r="AG2069" s="3"/>
      <c r="AH2069" s="3"/>
      <c r="AI2069" s="3"/>
    </row>
    <row r="2070" spans="2:35" x14ac:dyDescent="0.3"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  <c r="AA2070" s="3"/>
      <c r="AB2070" s="3"/>
      <c r="AC2070" s="3"/>
      <c r="AD2070" s="3"/>
      <c r="AE2070" s="3"/>
      <c r="AF2070" s="3"/>
      <c r="AG2070" s="3"/>
      <c r="AH2070" s="3"/>
      <c r="AI2070" s="3"/>
    </row>
    <row r="2071" spans="2:35" x14ac:dyDescent="0.3"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  <c r="AA2071" s="3"/>
      <c r="AB2071" s="3"/>
      <c r="AC2071" s="3"/>
      <c r="AD2071" s="3"/>
      <c r="AE2071" s="3"/>
      <c r="AF2071" s="3"/>
      <c r="AG2071" s="3"/>
      <c r="AH2071" s="3"/>
      <c r="AI2071" s="3"/>
    </row>
    <row r="2072" spans="2:35" x14ac:dyDescent="0.3"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  <c r="AA2072" s="3"/>
      <c r="AB2072" s="3"/>
      <c r="AC2072" s="3"/>
      <c r="AD2072" s="3"/>
      <c r="AE2072" s="3"/>
      <c r="AF2072" s="3"/>
      <c r="AG2072" s="3"/>
      <c r="AH2072" s="3"/>
      <c r="AI2072" s="3"/>
    </row>
    <row r="2073" spans="2:35" x14ac:dyDescent="0.3"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  <c r="AA2073" s="3"/>
      <c r="AB2073" s="3"/>
      <c r="AC2073" s="3"/>
      <c r="AD2073" s="3"/>
      <c r="AE2073" s="3"/>
      <c r="AF2073" s="3"/>
      <c r="AG2073" s="3"/>
      <c r="AH2073" s="3"/>
      <c r="AI2073" s="3"/>
    </row>
    <row r="2074" spans="2:35" x14ac:dyDescent="0.3"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  <c r="AA2074" s="3"/>
      <c r="AB2074" s="3"/>
      <c r="AC2074" s="3"/>
      <c r="AD2074" s="3"/>
      <c r="AE2074" s="3"/>
      <c r="AF2074" s="3"/>
      <c r="AG2074" s="3"/>
      <c r="AH2074" s="3"/>
      <c r="AI2074" s="3"/>
    </row>
    <row r="2075" spans="2:35" x14ac:dyDescent="0.3"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  <c r="AA2075" s="3"/>
      <c r="AB2075" s="3"/>
      <c r="AC2075" s="3"/>
      <c r="AD2075" s="3"/>
      <c r="AE2075" s="3"/>
      <c r="AF2075" s="3"/>
      <c r="AG2075" s="3"/>
      <c r="AH2075" s="3"/>
      <c r="AI2075" s="3"/>
    </row>
    <row r="2076" spans="2:35" x14ac:dyDescent="0.3"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  <c r="AA2076" s="3"/>
      <c r="AB2076" s="3"/>
      <c r="AC2076" s="3"/>
      <c r="AD2076" s="3"/>
      <c r="AE2076" s="3"/>
      <c r="AF2076" s="3"/>
      <c r="AG2076" s="3"/>
      <c r="AH2076" s="3"/>
      <c r="AI2076" s="3"/>
    </row>
    <row r="2077" spans="2:35" x14ac:dyDescent="0.3"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  <c r="AA2077" s="3"/>
      <c r="AB2077" s="3"/>
      <c r="AC2077" s="3"/>
      <c r="AD2077" s="3"/>
      <c r="AE2077" s="3"/>
      <c r="AF2077" s="3"/>
      <c r="AG2077" s="3"/>
      <c r="AH2077" s="3"/>
      <c r="AI2077" s="3"/>
    </row>
    <row r="2078" spans="2:35" x14ac:dyDescent="0.3"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  <c r="AA2078" s="3"/>
      <c r="AB2078" s="3"/>
      <c r="AC2078" s="3"/>
      <c r="AD2078" s="3"/>
      <c r="AE2078" s="3"/>
      <c r="AF2078" s="3"/>
      <c r="AG2078" s="3"/>
      <c r="AH2078" s="3"/>
      <c r="AI2078" s="3"/>
    </row>
    <row r="2079" spans="2:35" x14ac:dyDescent="0.3"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  <c r="AA2079" s="3"/>
      <c r="AB2079" s="3"/>
      <c r="AC2079" s="3"/>
      <c r="AD2079" s="3"/>
      <c r="AE2079" s="3"/>
      <c r="AF2079" s="3"/>
      <c r="AG2079" s="3"/>
      <c r="AH2079" s="3"/>
      <c r="AI2079" s="3"/>
    </row>
    <row r="2080" spans="2:35" x14ac:dyDescent="0.3"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  <c r="AA2080" s="3"/>
      <c r="AB2080" s="3"/>
      <c r="AC2080" s="3"/>
      <c r="AD2080" s="3"/>
      <c r="AE2080" s="3"/>
      <c r="AF2080" s="3"/>
      <c r="AG2080" s="3"/>
      <c r="AH2080" s="3"/>
      <c r="AI2080" s="3"/>
    </row>
    <row r="2081" spans="2:35" x14ac:dyDescent="0.3"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  <c r="AA2081" s="3"/>
      <c r="AB2081" s="3"/>
      <c r="AC2081" s="3"/>
      <c r="AD2081" s="3"/>
      <c r="AE2081" s="3"/>
      <c r="AF2081" s="3"/>
      <c r="AG2081" s="3"/>
      <c r="AH2081" s="3"/>
      <c r="AI2081" s="3"/>
    </row>
    <row r="2082" spans="2:35" x14ac:dyDescent="0.3"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  <c r="AA2082" s="3"/>
      <c r="AB2082" s="3"/>
      <c r="AC2082" s="3"/>
      <c r="AD2082" s="3"/>
      <c r="AE2082" s="3"/>
      <c r="AF2082" s="3"/>
      <c r="AG2082" s="3"/>
      <c r="AH2082" s="3"/>
      <c r="AI2082" s="3"/>
    </row>
    <row r="2083" spans="2:35" x14ac:dyDescent="0.3"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  <c r="AA2083" s="3"/>
      <c r="AB2083" s="3"/>
      <c r="AC2083" s="3"/>
      <c r="AD2083" s="3"/>
      <c r="AE2083" s="3"/>
      <c r="AF2083" s="3"/>
      <c r="AG2083" s="3"/>
      <c r="AH2083" s="3"/>
      <c r="AI2083" s="3"/>
    </row>
    <row r="2084" spans="2:35" x14ac:dyDescent="0.3"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  <c r="AA2084" s="3"/>
      <c r="AB2084" s="3"/>
      <c r="AC2084" s="3"/>
      <c r="AD2084" s="3"/>
      <c r="AE2084" s="3"/>
      <c r="AF2084" s="3"/>
      <c r="AG2084" s="3"/>
      <c r="AH2084" s="3"/>
      <c r="AI2084" s="3"/>
    </row>
    <row r="2085" spans="2:35" x14ac:dyDescent="0.3"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  <c r="AA2085" s="3"/>
      <c r="AB2085" s="3"/>
      <c r="AC2085" s="3"/>
      <c r="AD2085" s="3"/>
      <c r="AE2085" s="3"/>
      <c r="AF2085" s="3"/>
      <c r="AG2085" s="3"/>
      <c r="AH2085" s="3"/>
      <c r="AI2085" s="3"/>
    </row>
    <row r="2086" spans="2:35" x14ac:dyDescent="0.3"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  <c r="AA2086" s="3"/>
      <c r="AB2086" s="3"/>
      <c r="AC2086" s="3"/>
      <c r="AD2086" s="3"/>
      <c r="AE2086" s="3"/>
      <c r="AF2086" s="3"/>
      <c r="AG2086" s="3"/>
      <c r="AH2086" s="3"/>
      <c r="AI2086" s="3"/>
    </row>
    <row r="2087" spans="2:35" x14ac:dyDescent="0.3"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  <c r="AA2087" s="3"/>
      <c r="AB2087" s="3"/>
      <c r="AC2087" s="3"/>
      <c r="AD2087" s="3"/>
      <c r="AE2087" s="3"/>
      <c r="AF2087" s="3"/>
      <c r="AG2087" s="3"/>
      <c r="AH2087" s="3"/>
      <c r="AI2087" s="3"/>
    </row>
    <row r="2088" spans="2:35" x14ac:dyDescent="0.3"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  <c r="AA2088" s="3"/>
      <c r="AB2088" s="3"/>
      <c r="AC2088" s="3"/>
      <c r="AD2088" s="3"/>
      <c r="AE2088" s="3"/>
      <c r="AF2088" s="3"/>
      <c r="AG2088" s="3"/>
      <c r="AH2088" s="3"/>
      <c r="AI2088" s="3"/>
    </row>
    <row r="2089" spans="2:35" x14ac:dyDescent="0.3"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  <c r="AA2089" s="3"/>
      <c r="AB2089" s="3"/>
      <c r="AC2089" s="3"/>
      <c r="AD2089" s="3"/>
      <c r="AE2089" s="3"/>
      <c r="AF2089" s="3"/>
      <c r="AG2089" s="3"/>
      <c r="AH2089" s="3"/>
      <c r="AI2089" s="3"/>
    </row>
    <row r="2090" spans="2:35" x14ac:dyDescent="0.3"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  <c r="AA2090" s="3"/>
      <c r="AB2090" s="3"/>
      <c r="AC2090" s="3"/>
      <c r="AD2090" s="3"/>
      <c r="AE2090" s="3"/>
      <c r="AF2090" s="3"/>
      <c r="AG2090" s="3"/>
      <c r="AH2090" s="3"/>
      <c r="AI2090" s="3"/>
    </row>
    <row r="2091" spans="2:35" x14ac:dyDescent="0.3"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  <c r="AA2091" s="3"/>
      <c r="AB2091" s="3"/>
      <c r="AC2091" s="3"/>
      <c r="AD2091" s="3"/>
      <c r="AE2091" s="3"/>
      <c r="AF2091" s="3"/>
      <c r="AG2091" s="3"/>
      <c r="AH2091" s="3"/>
      <c r="AI2091" s="3"/>
    </row>
    <row r="2092" spans="2:35" x14ac:dyDescent="0.3"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  <c r="AA2092" s="3"/>
      <c r="AB2092" s="3"/>
      <c r="AC2092" s="3"/>
      <c r="AD2092" s="3"/>
      <c r="AE2092" s="3"/>
      <c r="AF2092" s="3"/>
      <c r="AG2092" s="3"/>
      <c r="AH2092" s="3"/>
      <c r="AI2092" s="3"/>
    </row>
    <row r="2093" spans="2:35" x14ac:dyDescent="0.3"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  <c r="AA2093" s="3"/>
      <c r="AB2093" s="3"/>
      <c r="AC2093" s="3"/>
      <c r="AD2093" s="3"/>
      <c r="AE2093" s="3"/>
      <c r="AF2093" s="3"/>
      <c r="AG2093" s="3"/>
      <c r="AH2093" s="3"/>
      <c r="AI2093" s="3"/>
    </row>
    <row r="2094" spans="2:35" x14ac:dyDescent="0.3"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  <c r="AA2094" s="3"/>
      <c r="AB2094" s="3"/>
      <c r="AC2094" s="3"/>
      <c r="AD2094" s="3"/>
      <c r="AE2094" s="3"/>
      <c r="AF2094" s="3"/>
      <c r="AG2094" s="3"/>
      <c r="AH2094" s="3"/>
      <c r="AI2094" s="3"/>
    </row>
    <row r="2095" spans="2:35" x14ac:dyDescent="0.3"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  <c r="AA2095" s="3"/>
      <c r="AB2095" s="3"/>
      <c r="AC2095" s="3"/>
      <c r="AD2095" s="3"/>
      <c r="AE2095" s="3"/>
      <c r="AF2095" s="3"/>
      <c r="AG2095" s="3"/>
      <c r="AH2095" s="3"/>
      <c r="AI2095" s="3"/>
    </row>
    <row r="2096" spans="2:35" x14ac:dyDescent="0.3"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  <c r="AA2096" s="3"/>
      <c r="AB2096" s="3"/>
      <c r="AC2096" s="3"/>
      <c r="AD2096" s="3"/>
      <c r="AE2096" s="3"/>
      <c r="AF2096" s="3"/>
      <c r="AG2096" s="3"/>
      <c r="AH2096" s="3"/>
      <c r="AI2096" s="3"/>
    </row>
    <row r="2097" spans="2:35" x14ac:dyDescent="0.3"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  <c r="AA2097" s="3"/>
      <c r="AB2097" s="3"/>
      <c r="AC2097" s="3"/>
      <c r="AD2097" s="3"/>
      <c r="AE2097" s="3"/>
      <c r="AF2097" s="3"/>
      <c r="AG2097" s="3"/>
      <c r="AH2097" s="3"/>
      <c r="AI2097" s="3"/>
    </row>
    <row r="2098" spans="2:35" x14ac:dyDescent="0.3"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  <c r="AA2098" s="3"/>
      <c r="AB2098" s="3"/>
      <c r="AC2098" s="3"/>
      <c r="AD2098" s="3"/>
      <c r="AE2098" s="3"/>
      <c r="AF2098" s="3"/>
      <c r="AG2098" s="3"/>
      <c r="AH2098" s="3"/>
      <c r="AI2098" s="3"/>
    </row>
    <row r="2099" spans="2:35" x14ac:dyDescent="0.3"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  <c r="AA2099" s="3"/>
      <c r="AB2099" s="3"/>
      <c r="AC2099" s="3"/>
      <c r="AD2099" s="3"/>
      <c r="AE2099" s="3"/>
      <c r="AF2099" s="3"/>
      <c r="AG2099" s="3"/>
      <c r="AH2099" s="3"/>
      <c r="AI2099" s="3"/>
    </row>
    <row r="2100" spans="2:35" x14ac:dyDescent="0.3"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  <c r="AA2100" s="3"/>
      <c r="AB2100" s="3"/>
      <c r="AC2100" s="3"/>
      <c r="AD2100" s="3"/>
      <c r="AE2100" s="3"/>
      <c r="AF2100" s="3"/>
      <c r="AG2100" s="3"/>
      <c r="AH2100" s="3"/>
      <c r="AI2100" s="3"/>
    </row>
    <row r="2101" spans="2:35" x14ac:dyDescent="0.3"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  <c r="AA2101" s="3"/>
      <c r="AB2101" s="3"/>
      <c r="AC2101" s="3"/>
      <c r="AD2101" s="3"/>
      <c r="AE2101" s="3"/>
      <c r="AF2101" s="3"/>
      <c r="AG2101" s="3"/>
      <c r="AH2101" s="3"/>
      <c r="AI2101" s="3"/>
    </row>
    <row r="2102" spans="2:35" x14ac:dyDescent="0.3"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  <c r="AA2102" s="3"/>
      <c r="AB2102" s="3"/>
      <c r="AC2102" s="3"/>
      <c r="AD2102" s="3"/>
      <c r="AE2102" s="3"/>
      <c r="AF2102" s="3"/>
      <c r="AG2102" s="3"/>
      <c r="AH2102" s="3"/>
      <c r="AI2102" s="3"/>
    </row>
    <row r="2103" spans="2:35" x14ac:dyDescent="0.3"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  <c r="AA2103" s="3"/>
      <c r="AB2103" s="3"/>
      <c r="AC2103" s="3"/>
      <c r="AD2103" s="3"/>
      <c r="AE2103" s="3"/>
      <c r="AF2103" s="3"/>
      <c r="AG2103" s="3"/>
      <c r="AH2103" s="3"/>
      <c r="AI2103" s="3"/>
    </row>
    <row r="2104" spans="2:35" x14ac:dyDescent="0.3"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  <c r="AA2104" s="3"/>
      <c r="AB2104" s="3"/>
      <c r="AC2104" s="3"/>
      <c r="AD2104" s="3"/>
      <c r="AE2104" s="3"/>
      <c r="AF2104" s="3"/>
      <c r="AG2104" s="3"/>
      <c r="AH2104" s="3"/>
      <c r="AI2104" s="3"/>
    </row>
    <row r="2105" spans="2:35" x14ac:dyDescent="0.3"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  <c r="AA2105" s="3"/>
      <c r="AB2105" s="3"/>
      <c r="AC2105" s="3"/>
      <c r="AD2105" s="3"/>
      <c r="AE2105" s="3"/>
      <c r="AF2105" s="3"/>
      <c r="AG2105" s="3"/>
      <c r="AH2105" s="3"/>
      <c r="AI2105" s="3"/>
    </row>
    <row r="2106" spans="2:35" x14ac:dyDescent="0.3"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  <c r="AA2106" s="3"/>
      <c r="AB2106" s="3"/>
      <c r="AC2106" s="3"/>
      <c r="AD2106" s="3"/>
      <c r="AE2106" s="3"/>
      <c r="AF2106" s="3"/>
      <c r="AG2106" s="3"/>
      <c r="AH2106" s="3"/>
      <c r="AI2106" s="3"/>
    </row>
    <row r="2107" spans="2:35" x14ac:dyDescent="0.3"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  <c r="AA2107" s="3"/>
      <c r="AB2107" s="3"/>
      <c r="AC2107" s="3"/>
      <c r="AD2107" s="3"/>
      <c r="AE2107" s="3"/>
      <c r="AF2107" s="3"/>
      <c r="AG2107" s="3"/>
      <c r="AH2107" s="3"/>
      <c r="AI2107" s="3"/>
    </row>
    <row r="2108" spans="2:35" x14ac:dyDescent="0.3"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  <c r="AA2108" s="3"/>
      <c r="AB2108" s="3"/>
      <c r="AC2108" s="3"/>
      <c r="AD2108" s="3"/>
      <c r="AE2108" s="3"/>
      <c r="AF2108" s="3"/>
      <c r="AG2108" s="3"/>
      <c r="AH2108" s="3"/>
      <c r="AI2108" s="3"/>
    </row>
    <row r="2109" spans="2:35" x14ac:dyDescent="0.3"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  <c r="AA2109" s="3"/>
      <c r="AB2109" s="3"/>
      <c r="AC2109" s="3"/>
      <c r="AD2109" s="3"/>
      <c r="AE2109" s="3"/>
      <c r="AF2109" s="3"/>
      <c r="AG2109" s="3"/>
      <c r="AH2109" s="3"/>
      <c r="AI2109" s="3"/>
    </row>
    <row r="2110" spans="2:35" x14ac:dyDescent="0.3"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  <c r="AA2110" s="3"/>
      <c r="AB2110" s="3"/>
      <c r="AC2110" s="3"/>
      <c r="AD2110" s="3"/>
      <c r="AE2110" s="3"/>
      <c r="AF2110" s="3"/>
      <c r="AG2110" s="3"/>
      <c r="AH2110" s="3"/>
      <c r="AI2110" s="3"/>
    </row>
    <row r="2111" spans="2:35" x14ac:dyDescent="0.3"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  <c r="AA2111" s="3"/>
      <c r="AB2111" s="3"/>
      <c r="AC2111" s="3"/>
      <c r="AD2111" s="3"/>
      <c r="AE2111" s="3"/>
      <c r="AF2111" s="3"/>
      <c r="AG2111" s="3"/>
      <c r="AH2111" s="3"/>
      <c r="AI2111" s="3"/>
    </row>
    <row r="2112" spans="2:35" x14ac:dyDescent="0.3"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  <c r="AA2112" s="3"/>
      <c r="AB2112" s="3"/>
      <c r="AC2112" s="3"/>
      <c r="AD2112" s="3"/>
      <c r="AE2112" s="3"/>
      <c r="AF2112" s="3"/>
      <c r="AG2112" s="3"/>
      <c r="AH2112" s="3"/>
      <c r="AI2112" s="3"/>
    </row>
    <row r="2113" spans="2:35" x14ac:dyDescent="0.3"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  <c r="AA2113" s="3"/>
      <c r="AB2113" s="3"/>
      <c r="AC2113" s="3"/>
      <c r="AD2113" s="3"/>
      <c r="AE2113" s="3"/>
      <c r="AF2113" s="3"/>
      <c r="AG2113" s="3"/>
      <c r="AH2113" s="3"/>
      <c r="AI2113" s="3"/>
    </row>
    <row r="2114" spans="2:35" x14ac:dyDescent="0.3"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  <c r="AA2114" s="3"/>
      <c r="AB2114" s="3"/>
      <c r="AC2114" s="3"/>
      <c r="AD2114" s="3"/>
      <c r="AE2114" s="3"/>
      <c r="AF2114" s="3"/>
      <c r="AG2114" s="3"/>
      <c r="AH2114" s="3"/>
      <c r="AI2114" s="3"/>
    </row>
    <row r="2115" spans="2:35" x14ac:dyDescent="0.3"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  <c r="AA2115" s="3"/>
      <c r="AB2115" s="3"/>
      <c r="AC2115" s="3"/>
      <c r="AD2115" s="3"/>
      <c r="AE2115" s="3"/>
      <c r="AF2115" s="3"/>
      <c r="AG2115" s="3"/>
      <c r="AH2115" s="3"/>
      <c r="AI2115" s="3"/>
    </row>
    <row r="2116" spans="2:35" x14ac:dyDescent="0.3"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  <c r="AA2116" s="3"/>
      <c r="AB2116" s="3"/>
      <c r="AC2116" s="3"/>
      <c r="AD2116" s="3"/>
      <c r="AE2116" s="3"/>
      <c r="AF2116" s="3"/>
      <c r="AG2116" s="3"/>
      <c r="AH2116" s="3"/>
      <c r="AI2116" s="3"/>
    </row>
    <row r="2117" spans="2:35" x14ac:dyDescent="0.3"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  <c r="AA2117" s="3"/>
      <c r="AB2117" s="3"/>
      <c r="AC2117" s="3"/>
      <c r="AD2117" s="3"/>
      <c r="AE2117" s="3"/>
      <c r="AF2117" s="3"/>
      <c r="AG2117" s="3"/>
      <c r="AH2117" s="3"/>
      <c r="AI2117" s="3"/>
    </row>
    <row r="2118" spans="2:35" x14ac:dyDescent="0.3"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  <c r="AA2118" s="3"/>
      <c r="AB2118" s="3"/>
      <c r="AC2118" s="3"/>
      <c r="AD2118" s="3"/>
      <c r="AE2118" s="3"/>
      <c r="AF2118" s="3"/>
      <c r="AG2118" s="3"/>
      <c r="AH2118" s="3"/>
      <c r="AI2118" s="3"/>
    </row>
    <row r="2119" spans="2:35" x14ac:dyDescent="0.3"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  <c r="AA2119" s="3"/>
      <c r="AB2119" s="3"/>
      <c r="AC2119" s="3"/>
      <c r="AD2119" s="3"/>
      <c r="AE2119" s="3"/>
      <c r="AF2119" s="3"/>
      <c r="AG2119" s="3"/>
      <c r="AH2119" s="3"/>
      <c r="AI2119" s="3"/>
    </row>
    <row r="2120" spans="2:35" x14ac:dyDescent="0.3"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  <c r="AA2120" s="3"/>
      <c r="AB2120" s="3"/>
      <c r="AC2120" s="3"/>
      <c r="AD2120" s="3"/>
      <c r="AE2120" s="3"/>
      <c r="AF2120" s="3"/>
      <c r="AG2120" s="3"/>
      <c r="AH2120" s="3"/>
      <c r="AI2120" s="3"/>
    </row>
    <row r="2121" spans="2:35" x14ac:dyDescent="0.3"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  <c r="AA2121" s="3"/>
      <c r="AB2121" s="3"/>
      <c r="AC2121" s="3"/>
      <c r="AD2121" s="3"/>
      <c r="AE2121" s="3"/>
      <c r="AF2121" s="3"/>
      <c r="AG2121" s="3"/>
      <c r="AH2121" s="3"/>
      <c r="AI2121" s="3"/>
    </row>
    <row r="2122" spans="2:35" x14ac:dyDescent="0.3"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  <c r="AA2122" s="3"/>
      <c r="AB2122" s="3"/>
      <c r="AC2122" s="3"/>
      <c r="AD2122" s="3"/>
      <c r="AE2122" s="3"/>
      <c r="AF2122" s="3"/>
      <c r="AG2122" s="3"/>
      <c r="AH2122" s="3"/>
      <c r="AI2122" s="3"/>
    </row>
    <row r="2123" spans="2:35" x14ac:dyDescent="0.3"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  <c r="AA2123" s="3"/>
      <c r="AB2123" s="3"/>
      <c r="AC2123" s="3"/>
      <c r="AD2123" s="3"/>
      <c r="AE2123" s="3"/>
      <c r="AF2123" s="3"/>
      <c r="AG2123" s="3"/>
      <c r="AH2123" s="3"/>
      <c r="AI2123" s="3"/>
    </row>
    <row r="2124" spans="2:35" x14ac:dyDescent="0.3"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  <c r="AA2124" s="3"/>
      <c r="AB2124" s="3"/>
      <c r="AC2124" s="3"/>
      <c r="AD2124" s="3"/>
      <c r="AE2124" s="3"/>
      <c r="AF2124" s="3"/>
      <c r="AG2124" s="3"/>
      <c r="AH2124" s="3"/>
      <c r="AI2124" s="3"/>
    </row>
    <row r="2125" spans="2:35" x14ac:dyDescent="0.3"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  <c r="AA2125" s="3"/>
      <c r="AB2125" s="3"/>
      <c r="AC2125" s="3"/>
      <c r="AD2125" s="3"/>
      <c r="AE2125" s="3"/>
      <c r="AF2125" s="3"/>
      <c r="AG2125" s="3"/>
      <c r="AH2125" s="3"/>
      <c r="AI2125" s="3"/>
    </row>
    <row r="2126" spans="2:35" x14ac:dyDescent="0.3"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  <c r="AA2126" s="3"/>
      <c r="AB2126" s="3"/>
      <c r="AC2126" s="3"/>
      <c r="AD2126" s="3"/>
      <c r="AE2126" s="3"/>
      <c r="AF2126" s="3"/>
      <c r="AG2126" s="3"/>
      <c r="AH2126" s="3"/>
      <c r="AI2126" s="3"/>
    </row>
    <row r="2127" spans="2:35" x14ac:dyDescent="0.3"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  <c r="AA2127" s="3"/>
      <c r="AB2127" s="3"/>
      <c r="AC2127" s="3"/>
      <c r="AD2127" s="3"/>
      <c r="AE2127" s="3"/>
      <c r="AF2127" s="3"/>
      <c r="AG2127" s="3"/>
      <c r="AH2127" s="3"/>
      <c r="AI2127" s="3"/>
    </row>
    <row r="2128" spans="2:35" x14ac:dyDescent="0.3"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  <c r="AA2128" s="3"/>
      <c r="AB2128" s="3"/>
      <c r="AC2128" s="3"/>
      <c r="AD2128" s="3"/>
      <c r="AE2128" s="3"/>
      <c r="AF2128" s="3"/>
      <c r="AG2128" s="3"/>
      <c r="AH2128" s="3"/>
      <c r="AI2128" s="3"/>
    </row>
    <row r="2129" spans="2:35" x14ac:dyDescent="0.3"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  <c r="AA2129" s="3"/>
      <c r="AB2129" s="3"/>
      <c r="AC2129" s="3"/>
      <c r="AD2129" s="3"/>
      <c r="AE2129" s="3"/>
      <c r="AF2129" s="3"/>
      <c r="AG2129" s="3"/>
      <c r="AH2129" s="3"/>
      <c r="AI2129" s="3"/>
    </row>
    <row r="2130" spans="2:35" x14ac:dyDescent="0.3"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  <c r="AA2130" s="3"/>
      <c r="AB2130" s="3"/>
      <c r="AC2130" s="3"/>
      <c r="AD2130" s="3"/>
      <c r="AE2130" s="3"/>
      <c r="AF2130" s="3"/>
      <c r="AG2130" s="3"/>
      <c r="AH2130" s="3"/>
      <c r="AI2130" s="3"/>
    </row>
    <row r="2131" spans="2:35" x14ac:dyDescent="0.3"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  <c r="AA2131" s="3"/>
      <c r="AB2131" s="3"/>
      <c r="AC2131" s="3"/>
      <c r="AD2131" s="3"/>
      <c r="AE2131" s="3"/>
      <c r="AF2131" s="3"/>
      <c r="AG2131" s="3"/>
      <c r="AH2131" s="3"/>
      <c r="AI2131" s="3"/>
    </row>
    <row r="2132" spans="2:35" x14ac:dyDescent="0.3"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  <c r="AA2132" s="3"/>
      <c r="AB2132" s="3"/>
      <c r="AC2132" s="3"/>
      <c r="AD2132" s="3"/>
      <c r="AE2132" s="3"/>
      <c r="AF2132" s="3"/>
      <c r="AG2132" s="3"/>
      <c r="AH2132" s="3"/>
      <c r="AI2132" s="3"/>
    </row>
    <row r="2133" spans="2:35" x14ac:dyDescent="0.3"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  <c r="AA2133" s="3"/>
      <c r="AB2133" s="3"/>
      <c r="AC2133" s="3"/>
      <c r="AD2133" s="3"/>
      <c r="AE2133" s="3"/>
      <c r="AF2133" s="3"/>
      <c r="AG2133" s="3"/>
      <c r="AH2133" s="3"/>
      <c r="AI2133" s="3"/>
    </row>
    <row r="2134" spans="2:35" x14ac:dyDescent="0.3"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  <c r="AA2134" s="3"/>
      <c r="AB2134" s="3"/>
      <c r="AC2134" s="3"/>
      <c r="AD2134" s="3"/>
      <c r="AE2134" s="3"/>
      <c r="AF2134" s="3"/>
      <c r="AG2134" s="3"/>
      <c r="AH2134" s="3"/>
      <c r="AI2134" s="3"/>
    </row>
    <row r="2135" spans="2:35" x14ac:dyDescent="0.3"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  <c r="AA2135" s="3"/>
      <c r="AB2135" s="3"/>
      <c r="AC2135" s="3"/>
      <c r="AD2135" s="3"/>
      <c r="AE2135" s="3"/>
      <c r="AF2135" s="3"/>
      <c r="AG2135" s="3"/>
      <c r="AH2135" s="3"/>
      <c r="AI2135" s="3"/>
    </row>
    <row r="2136" spans="2:35" x14ac:dyDescent="0.3"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  <c r="AA2136" s="3"/>
      <c r="AB2136" s="3"/>
      <c r="AC2136" s="3"/>
      <c r="AD2136" s="3"/>
      <c r="AE2136" s="3"/>
      <c r="AF2136" s="3"/>
      <c r="AG2136" s="3"/>
      <c r="AH2136" s="3"/>
      <c r="AI2136" s="3"/>
    </row>
    <row r="2137" spans="2:35" x14ac:dyDescent="0.3"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  <c r="AA2137" s="3"/>
      <c r="AB2137" s="3"/>
      <c r="AC2137" s="3"/>
      <c r="AD2137" s="3"/>
      <c r="AE2137" s="3"/>
      <c r="AF2137" s="3"/>
      <c r="AG2137" s="3"/>
      <c r="AH2137" s="3"/>
      <c r="AI2137" s="3"/>
    </row>
    <row r="2138" spans="2:35" x14ac:dyDescent="0.3"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  <c r="AA2138" s="3"/>
      <c r="AB2138" s="3"/>
      <c r="AC2138" s="3"/>
      <c r="AD2138" s="3"/>
      <c r="AE2138" s="3"/>
      <c r="AF2138" s="3"/>
      <c r="AG2138" s="3"/>
      <c r="AH2138" s="3"/>
      <c r="AI2138" s="3"/>
    </row>
    <row r="2139" spans="2:35" x14ac:dyDescent="0.3"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  <c r="AA2139" s="3"/>
      <c r="AB2139" s="3"/>
      <c r="AC2139" s="3"/>
      <c r="AD2139" s="3"/>
      <c r="AE2139" s="3"/>
      <c r="AF2139" s="3"/>
      <c r="AG2139" s="3"/>
      <c r="AH2139" s="3"/>
      <c r="AI2139" s="3"/>
    </row>
    <row r="2140" spans="2:35" x14ac:dyDescent="0.3"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  <c r="AA2140" s="3"/>
      <c r="AB2140" s="3"/>
      <c r="AC2140" s="3"/>
      <c r="AD2140" s="3"/>
      <c r="AE2140" s="3"/>
      <c r="AF2140" s="3"/>
      <c r="AG2140" s="3"/>
      <c r="AH2140" s="3"/>
      <c r="AI2140" s="3"/>
    </row>
    <row r="2141" spans="2:35" x14ac:dyDescent="0.3"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  <c r="AA2141" s="3"/>
      <c r="AB2141" s="3"/>
      <c r="AC2141" s="3"/>
      <c r="AD2141" s="3"/>
      <c r="AE2141" s="3"/>
      <c r="AF2141" s="3"/>
      <c r="AG2141" s="3"/>
      <c r="AH2141" s="3"/>
      <c r="AI2141" s="3"/>
    </row>
    <row r="2142" spans="2:35" x14ac:dyDescent="0.3"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  <c r="AA2142" s="3"/>
      <c r="AB2142" s="3"/>
      <c r="AC2142" s="3"/>
      <c r="AD2142" s="3"/>
      <c r="AE2142" s="3"/>
      <c r="AF2142" s="3"/>
      <c r="AG2142" s="3"/>
      <c r="AH2142" s="3"/>
      <c r="AI2142" s="3"/>
    </row>
    <row r="2143" spans="2:35" x14ac:dyDescent="0.3"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  <c r="AA2143" s="3"/>
      <c r="AB2143" s="3"/>
      <c r="AC2143" s="3"/>
      <c r="AD2143" s="3"/>
      <c r="AE2143" s="3"/>
      <c r="AF2143" s="3"/>
      <c r="AG2143" s="3"/>
      <c r="AH2143" s="3"/>
      <c r="AI2143" s="3"/>
    </row>
    <row r="2144" spans="2:35" x14ac:dyDescent="0.3"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  <c r="AA2144" s="3"/>
      <c r="AB2144" s="3"/>
      <c r="AC2144" s="3"/>
      <c r="AD2144" s="3"/>
      <c r="AE2144" s="3"/>
      <c r="AF2144" s="3"/>
      <c r="AG2144" s="3"/>
      <c r="AH2144" s="3"/>
      <c r="AI2144" s="3"/>
    </row>
    <row r="2145" spans="2:35" x14ac:dyDescent="0.3"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  <c r="AA2145" s="3"/>
      <c r="AB2145" s="3"/>
      <c r="AC2145" s="3"/>
      <c r="AD2145" s="3"/>
      <c r="AE2145" s="3"/>
      <c r="AF2145" s="3"/>
      <c r="AG2145" s="3"/>
      <c r="AH2145" s="3"/>
      <c r="AI2145" s="3"/>
    </row>
    <row r="2146" spans="2:35" x14ac:dyDescent="0.3"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  <c r="AA2146" s="3"/>
      <c r="AB2146" s="3"/>
      <c r="AC2146" s="3"/>
      <c r="AD2146" s="3"/>
      <c r="AE2146" s="3"/>
      <c r="AF2146" s="3"/>
      <c r="AG2146" s="3"/>
      <c r="AH2146" s="3"/>
      <c r="AI2146" s="3"/>
    </row>
    <row r="2147" spans="2:35" x14ac:dyDescent="0.3"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  <c r="AA2147" s="3"/>
      <c r="AB2147" s="3"/>
      <c r="AC2147" s="3"/>
      <c r="AD2147" s="3"/>
      <c r="AE2147" s="3"/>
      <c r="AF2147" s="3"/>
      <c r="AG2147" s="3"/>
      <c r="AH2147" s="3"/>
      <c r="AI2147" s="3"/>
    </row>
    <row r="2148" spans="2:35" x14ac:dyDescent="0.3"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  <c r="AA2148" s="3"/>
      <c r="AB2148" s="3"/>
      <c r="AC2148" s="3"/>
      <c r="AD2148" s="3"/>
      <c r="AE2148" s="3"/>
      <c r="AF2148" s="3"/>
      <c r="AG2148" s="3"/>
      <c r="AH2148" s="3"/>
      <c r="AI2148" s="3"/>
    </row>
    <row r="2149" spans="2:35" x14ac:dyDescent="0.3"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  <c r="AA2149" s="3"/>
      <c r="AB2149" s="3"/>
      <c r="AC2149" s="3"/>
      <c r="AD2149" s="3"/>
      <c r="AE2149" s="3"/>
      <c r="AF2149" s="3"/>
      <c r="AG2149" s="3"/>
      <c r="AH2149" s="3"/>
      <c r="AI2149" s="3"/>
    </row>
    <row r="2150" spans="2:35" x14ac:dyDescent="0.3"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  <c r="AA2150" s="3"/>
      <c r="AB2150" s="3"/>
      <c r="AC2150" s="3"/>
      <c r="AD2150" s="3"/>
      <c r="AE2150" s="3"/>
      <c r="AF2150" s="3"/>
      <c r="AG2150" s="3"/>
      <c r="AH2150" s="3"/>
      <c r="AI2150" s="3"/>
    </row>
    <row r="2151" spans="2:35" x14ac:dyDescent="0.3"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  <c r="AA2151" s="3"/>
      <c r="AB2151" s="3"/>
      <c r="AC2151" s="3"/>
      <c r="AD2151" s="3"/>
      <c r="AE2151" s="3"/>
      <c r="AF2151" s="3"/>
      <c r="AG2151" s="3"/>
      <c r="AH2151" s="3"/>
      <c r="AI2151" s="3"/>
    </row>
    <row r="2152" spans="2:35" x14ac:dyDescent="0.3"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  <c r="AA2152" s="3"/>
      <c r="AB2152" s="3"/>
      <c r="AC2152" s="3"/>
      <c r="AD2152" s="3"/>
      <c r="AE2152" s="3"/>
      <c r="AF2152" s="3"/>
      <c r="AG2152" s="3"/>
      <c r="AH2152" s="3"/>
      <c r="AI2152" s="3"/>
    </row>
    <row r="2153" spans="2:35" x14ac:dyDescent="0.3"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  <c r="AA2153" s="3"/>
      <c r="AB2153" s="3"/>
      <c r="AC2153" s="3"/>
      <c r="AD2153" s="3"/>
      <c r="AE2153" s="3"/>
      <c r="AF2153" s="3"/>
      <c r="AG2153" s="3"/>
      <c r="AH2153" s="3"/>
      <c r="AI2153" s="3"/>
    </row>
    <row r="2154" spans="2:35" x14ac:dyDescent="0.3"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  <c r="AA2154" s="3"/>
      <c r="AB2154" s="3"/>
      <c r="AC2154" s="3"/>
      <c r="AD2154" s="3"/>
      <c r="AE2154" s="3"/>
      <c r="AF2154" s="3"/>
      <c r="AG2154" s="3"/>
      <c r="AH2154" s="3"/>
      <c r="AI2154" s="3"/>
    </row>
    <row r="2155" spans="2:35" x14ac:dyDescent="0.3"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  <c r="AA2155" s="3"/>
      <c r="AB2155" s="3"/>
      <c r="AC2155" s="3"/>
      <c r="AD2155" s="3"/>
      <c r="AE2155" s="3"/>
      <c r="AF2155" s="3"/>
      <c r="AG2155" s="3"/>
      <c r="AH2155" s="3"/>
      <c r="AI2155" s="3"/>
    </row>
    <row r="2156" spans="2:35" x14ac:dyDescent="0.3"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  <c r="AA2156" s="3"/>
      <c r="AB2156" s="3"/>
      <c r="AC2156" s="3"/>
      <c r="AD2156" s="3"/>
      <c r="AE2156" s="3"/>
      <c r="AF2156" s="3"/>
      <c r="AG2156" s="3"/>
      <c r="AH2156" s="3"/>
      <c r="AI2156" s="3"/>
    </row>
    <row r="2157" spans="2:35" x14ac:dyDescent="0.3"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  <c r="AA2157" s="3"/>
      <c r="AB2157" s="3"/>
      <c r="AC2157" s="3"/>
      <c r="AD2157" s="3"/>
      <c r="AE2157" s="3"/>
      <c r="AF2157" s="3"/>
      <c r="AG2157" s="3"/>
      <c r="AH2157" s="3"/>
      <c r="AI2157" s="3"/>
    </row>
    <row r="2158" spans="2:35" x14ac:dyDescent="0.3"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  <c r="AA2158" s="3"/>
      <c r="AB2158" s="3"/>
      <c r="AC2158" s="3"/>
      <c r="AD2158" s="3"/>
      <c r="AE2158" s="3"/>
      <c r="AF2158" s="3"/>
      <c r="AG2158" s="3"/>
      <c r="AH2158" s="3"/>
      <c r="AI2158" s="3"/>
    </row>
    <row r="2159" spans="2:35" x14ac:dyDescent="0.3"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  <c r="AA2159" s="3"/>
      <c r="AB2159" s="3"/>
      <c r="AC2159" s="3"/>
      <c r="AD2159" s="3"/>
      <c r="AE2159" s="3"/>
      <c r="AF2159" s="3"/>
      <c r="AG2159" s="3"/>
      <c r="AH2159" s="3"/>
      <c r="AI2159" s="3"/>
    </row>
    <row r="2160" spans="2:35" x14ac:dyDescent="0.3"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  <c r="AA2160" s="3"/>
      <c r="AB2160" s="3"/>
      <c r="AC2160" s="3"/>
      <c r="AD2160" s="3"/>
      <c r="AE2160" s="3"/>
      <c r="AF2160" s="3"/>
      <c r="AG2160" s="3"/>
      <c r="AH2160" s="3"/>
      <c r="AI2160" s="3"/>
    </row>
    <row r="2161" spans="2:35" x14ac:dyDescent="0.3"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  <c r="AA2161" s="3"/>
      <c r="AB2161" s="3"/>
      <c r="AC2161" s="3"/>
      <c r="AD2161" s="3"/>
      <c r="AE2161" s="3"/>
      <c r="AF2161" s="3"/>
      <c r="AG2161" s="3"/>
      <c r="AH2161" s="3"/>
      <c r="AI2161" s="3"/>
    </row>
    <row r="2162" spans="2:35" x14ac:dyDescent="0.3"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  <c r="AA2162" s="3"/>
      <c r="AB2162" s="3"/>
      <c r="AC2162" s="3"/>
      <c r="AD2162" s="3"/>
      <c r="AE2162" s="3"/>
      <c r="AF2162" s="3"/>
      <c r="AG2162" s="3"/>
      <c r="AH2162" s="3"/>
      <c r="AI2162" s="3"/>
    </row>
    <row r="2163" spans="2:35" x14ac:dyDescent="0.3"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  <c r="AA2163" s="3"/>
      <c r="AB2163" s="3"/>
      <c r="AC2163" s="3"/>
      <c r="AD2163" s="3"/>
      <c r="AE2163" s="3"/>
      <c r="AF2163" s="3"/>
      <c r="AG2163" s="3"/>
      <c r="AH2163" s="3"/>
      <c r="AI2163" s="3"/>
    </row>
    <row r="2164" spans="2:35" x14ac:dyDescent="0.3"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  <c r="N2164" s="3"/>
      <c r="O2164" s="3"/>
      <c r="P2164" s="3"/>
      <c r="Q2164" s="3"/>
      <c r="R2164" s="3"/>
      <c r="S2164" s="3"/>
      <c r="T2164" s="3"/>
      <c r="U2164" s="3"/>
      <c r="V2164" s="3"/>
      <c r="W2164" s="3"/>
      <c r="X2164" s="3"/>
      <c r="Y2164" s="3"/>
      <c r="Z2164" s="3"/>
      <c r="AA2164" s="3"/>
      <c r="AB2164" s="3"/>
      <c r="AC2164" s="3"/>
      <c r="AD2164" s="3"/>
      <c r="AE2164" s="3"/>
      <c r="AF2164" s="3"/>
      <c r="AG2164" s="3"/>
      <c r="AH2164" s="3"/>
      <c r="AI2164" s="3"/>
    </row>
    <row r="2165" spans="2:35" x14ac:dyDescent="0.3"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  <c r="N2165" s="3"/>
      <c r="O2165" s="3"/>
      <c r="P2165" s="3"/>
      <c r="Q2165" s="3"/>
      <c r="R2165" s="3"/>
      <c r="S2165" s="3"/>
      <c r="T2165" s="3"/>
      <c r="U2165" s="3"/>
      <c r="V2165" s="3"/>
      <c r="W2165" s="3"/>
      <c r="X2165" s="3"/>
      <c r="Y2165" s="3"/>
      <c r="Z2165" s="3"/>
      <c r="AA2165" s="3"/>
      <c r="AB2165" s="3"/>
      <c r="AC2165" s="3"/>
      <c r="AD2165" s="3"/>
      <c r="AE2165" s="3"/>
      <c r="AF2165" s="3"/>
      <c r="AG2165" s="3"/>
      <c r="AH2165" s="3"/>
      <c r="AI2165" s="3"/>
    </row>
    <row r="2166" spans="2:35" x14ac:dyDescent="0.3"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  <c r="N2166" s="3"/>
      <c r="O2166" s="3"/>
      <c r="P2166" s="3"/>
      <c r="Q2166" s="3"/>
      <c r="R2166" s="3"/>
      <c r="S2166" s="3"/>
      <c r="T2166" s="3"/>
      <c r="U2166" s="3"/>
      <c r="V2166" s="3"/>
      <c r="W2166" s="3"/>
      <c r="X2166" s="3"/>
      <c r="Y2166" s="3"/>
      <c r="Z2166" s="3"/>
      <c r="AA2166" s="3"/>
      <c r="AB2166" s="3"/>
      <c r="AC2166" s="3"/>
      <c r="AD2166" s="3"/>
      <c r="AE2166" s="3"/>
      <c r="AF2166" s="3"/>
      <c r="AG2166" s="3"/>
      <c r="AH2166" s="3"/>
      <c r="AI2166" s="3"/>
    </row>
    <row r="2167" spans="2:35" x14ac:dyDescent="0.3"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  <c r="N2167" s="3"/>
      <c r="O2167" s="3"/>
      <c r="P2167" s="3"/>
      <c r="Q2167" s="3"/>
      <c r="R2167" s="3"/>
      <c r="S2167" s="3"/>
      <c r="T2167" s="3"/>
      <c r="U2167" s="3"/>
      <c r="V2167" s="3"/>
      <c r="W2167" s="3"/>
      <c r="X2167" s="3"/>
      <c r="Y2167" s="3"/>
      <c r="Z2167" s="3"/>
      <c r="AA2167" s="3"/>
      <c r="AB2167" s="3"/>
      <c r="AC2167" s="3"/>
      <c r="AD2167" s="3"/>
      <c r="AE2167" s="3"/>
      <c r="AF2167" s="3"/>
      <c r="AG2167" s="3"/>
      <c r="AH2167" s="3"/>
      <c r="AI2167" s="3"/>
    </row>
    <row r="2168" spans="2:35" x14ac:dyDescent="0.3"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  <c r="N2168" s="3"/>
      <c r="O2168" s="3"/>
      <c r="P2168" s="3"/>
      <c r="Q2168" s="3"/>
      <c r="R2168" s="3"/>
      <c r="S2168" s="3"/>
      <c r="T2168" s="3"/>
      <c r="U2168" s="3"/>
      <c r="V2168" s="3"/>
      <c r="W2168" s="3"/>
      <c r="X2168" s="3"/>
      <c r="Y2168" s="3"/>
      <c r="Z2168" s="3"/>
      <c r="AA2168" s="3"/>
      <c r="AB2168" s="3"/>
      <c r="AC2168" s="3"/>
      <c r="AD2168" s="3"/>
      <c r="AE2168" s="3"/>
      <c r="AF2168" s="3"/>
      <c r="AG2168" s="3"/>
      <c r="AH2168" s="3"/>
      <c r="AI2168" s="3"/>
    </row>
    <row r="2169" spans="2:35" x14ac:dyDescent="0.3"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  <c r="N2169" s="3"/>
      <c r="O2169" s="3"/>
      <c r="P2169" s="3"/>
      <c r="Q2169" s="3"/>
      <c r="R2169" s="3"/>
      <c r="S2169" s="3"/>
      <c r="T2169" s="3"/>
      <c r="U2169" s="3"/>
      <c r="V2169" s="3"/>
      <c r="W2169" s="3"/>
      <c r="X2169" s="3"/>
      <c r="Y2169" s="3"/>
      <c r="Z2169" s="3"/>
      <c r="AA2169" s="3"/>
      <c r="AB2169" s="3"/>
      <c r="AC2169" s="3"/>
      <c r="AD2169" s="3"/>
      <c r="AE2169" s="3"/>
      <c r="AF2169" s="3"/>
      <c r="AG2169" s="3"/>
      <c r="AH2169" s="3"/>
      <c r="AI2169" s="3"/>
    </row>
    <row r="2170" spans="2:35" x14ac:dyDescent="0.3"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  <c r="N2170" s="3"/>
      <c r="O2170" s="3"/>
      <c r="P2170" s="3"/>
      <c r="Q2170" s="3"/>
      <c r="R2170" s="3"/>
      <c r="S2170" s="3"/>
      <c r="T2170" s="3"/>
      <c r="U2170" s="3"/>
      <c r="V2170" s="3"/>
      <c r="W2170" s="3"/>
      <c r="X2170" s="3"/>
      <c r="Y2170" s="3"/>
      <c r="Z2170" s="3"/>
      <c r="AA2170" s="3"/>
      <c r="AB2170" s="3"/>
      <c r="AC2170" s="3"/>
      <c r="AD2170" s="3"/>
      <c r="AE2170" s="3"/>
      <c r="AF2170" s="3"/>
      <c r="AG2170" s="3"/>
      <c r="AH2170" s="3"/>
      <c r="AI2170" s="3"/>
    </row>
    <row r="2171" spans="2:35" x14ac:dyDescent="0.3"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  <c r="N2171" s="3"/>
      <c r="O2171" s="3"/>
      <c r="P2171" s="3"/>
      <c r="Q2171" s="3"/>
      <c r="R2171" s="3"/>
      <c r="S2171" s="3"/>
      <c r="T2171" s="3"/>
      <c r="U2171" s="3"/>
      <c r="V2171" s="3"/>
      <c r="W2171" s="3"/>
      <c r="X2171" s="3"/>
      <c r="Y2171" s="3"/>
      <c r="Z2171" s="3"/>
      <c r="AA2171" s="3"/>
      <c r="AB2171" s="3"/>
      <c r="AC2171" s="3"/>
      <c r="AD2171" s="3"/>
      <c r="AE2171" s="3"/>
      <c r="AF2171" s="3"/>
      <c r="AG2171" s="3"/>
      <c r="AH2171" s="3"/>
      <c r="AI2171" s="3"/>
    </row>
    <row r="2172" spans="2:35" x14ac:dyDescent="0.3"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  <c r="N2172" s="3"/>
      <c r="O2172" s="3"/>
      <c r="P2172" s="3"/>
      <c r="Q2172" s="3"/>
      <c r="R2172" s="3"/>
      <c r="S2172" s="3"/>
      <c r="T2172" s="3"/>
      <c r="U2172" s="3"/>
      <c r="V2172" s="3"/>
      <c r="W2172" s="3"/>
      <c r="X2172" s="3"/>
      <c r="Y2172" s="3"/>
      <c r="Z2172" s="3"/>
      <c r="AA2172" s="3"/>
      <c r="AB2172" s="3"/>
      <c r="AC2172" s="3"/>
      <c r="AD2172" s="3"/>
      <c r="AE2172" s="3"/>
      <c r="AF2172" s="3"/>
      <c r="AG2172" s="3"/>
      <c r="AH2172" s="3"/>
      <c r="AI2172" s="3"/>
    </row>
    <row r="2173" spans="2:35" x14ac:dyDescent="0.3"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  <c r="N2173" s="3"/>
      <c r="O2173" s="3"/>
      <c r="P2173" s="3"/>
      <c r="Q2173" s="3"/>
      <c r="R2173" s="3"/>
      <c r="S2173" s="3"/>
      <c r="T2173" s="3"/>
      <c r="U2173" s="3"/>
      <c r="V2173" s="3"/>
      <c r="W2173" s="3"/>
      <c r="X2173" s="3"/>
      <c r="Y2173" s="3"/>
      <c r="Z2173" s="3"/>
      <c r="AA2173" s="3"/>
      <c r="AB2173" s="3"/>
      <c r="AC2173" s="3"/>
      <c r="AD2173" s="3"/>
      <c r="AE2173" s="3"/>
      <c r="AF2173" s="3"/>
      <c r="AG2173" s="3"/>
      <c r="AH2173" s="3"/>
      <c r="AI2173" s="3"/>
    </row>
    <row r="2174" spans="2:35" x14ac:dyDescent="0.3"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  <c r="N2174" s="3"/>
      <c r="O2174" s="3"/>
      <c r="P2174" s="3"/>
      <c r="Q2174" s="3"/>
      <c r="R2174" s="3"/>
      <c r="S2174" s="3"/>
      <c r="T2174" s="3"/>
      <c r="U2174" s="3"/>
      <c r="V2174" s="3"/>
      <c r="W2174" s="3"/>
      <c r="X2174" s="3"/>
      <c r="Y2174" s="3"/>
      <c r="Z2174" s="3"/>
      <c r="AA2174" s="3"/>
      <c r="AB2174" s="3"/>
      <c r="AC2174" s="3"/>
      <c r="AD2174" s="3"/>
      <c r="AE2174" s="3"/>
      <c r="AF2174" s="3"/>
      <c r="AG2174" s="3"/>
      <c r="AH2174" s="3"/>
      <c r="AI2174" s="3"/>
    </row>
    <row r="2175" spans="2:35" x14ac:dyDescent="0.3"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  <c r="N2175" s="3"/>
      <c r="O2175" s="3"/>
      <c r="P2175" s="3"/>
      <c r="Q2175" s="3"/>
      <c r="R2175" s="3"/>
      <c r="S2175" s="3"/>
      <c r="T2175" s="3"/>
      <c r="U2175" s="3"/>
      <c r="V2175" s="3"/>
      <c r="W2175" s="3"/>
      <c r="X2175" s="3"/>
      <c r="Y2175" s="3"/>
      <c r="Z2175" s="3"/>
      <c r="AA2175" s="3"/>
      <c r="AB2175" s="3"/>
      <c r="AC2175" s="3"/>
      <c r="AD2175" s="3"/>
      <c r="AE2175" s="3"/>
      <c r="AF2175" s="3"/>
      <c r="AG2175" s="3"/>
      <c r="AH2175" s="3"/>
      <c r="AI2175" s="3"/>
    </row>
    <row r="2176" spans="2:35" x14ac:dyDescent="0.3"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  <c r="N2176" s="3"/>
      <c r="O2176" s="3"/>
      <c r="P2176" s="3"/>
      <c r="Q2176" s="3"/>
      <c r="R2176" s="3"/>
      <c r="S2176" s="3"/>
      <c r="T2176" s="3"/>
      <c r="U2176" s="3"/>
      <c r="V2176" s="3"/>
      <c r="W2176" s="3"/>
      <c r="X2176" s="3"/>
      <c r="Y2176" s="3"/>
      <c r="Z2176" s="3"/>
      <c r="AA2176" s="3"/>
      <c r="AB2176" s="3"/>
      <c r="AC2176" s="3"/>
      <c r="AD2176" s="3"/>
      <c r="AE2176" s="3"/>
      <c r="AF2176" s="3"/>
      <c r="AG2176" s="3"/>
      <c r="AH2176" s="3"/>
      <c r="AI2176" s="3"/>
    </row>
    <row r="2177" spans="2:35" x14ac:dyDescent="0.3"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  <c r="N2177" s="3"/>
      <c r="O2177" s="3"/>
      <c r="P2177" s="3"/>
      <c r="Q2177" s="3"/>
      <c r="R2177" s="3"/>
      <c r="S2177" s="3"/>
      <c r="T2177" s="3"/>
      <c r="U2177" s="3"/>
      <c r="V2177" s="3"/>
      <c r="W2177" s="3"/>
      <c r="X2177" s="3"/>
      <c r="Y2177" s="3"/>
      <c r="Z2177" s="3"/>
      <c r="AA2177" s="3"/>
      <c r="AB2177" s="3"/>
      <c r="AC2177" s="3"/>
      <c r="AD2177" s="3"/>
      <c r="AE2177" s="3"/>
      <c r="AF2177" s="3"/>
      <c r="AG2177" s="3"/>
      <c r="AH2177" s="3"/>
      <c r="AI2177" s="3"/>
    </row>
    <row r="2178" spans="2:35" x14ac:dyDescent="0.3"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  <c r="N2178" s="3"/>
      <c r="O2178" s="3"/>
      <c r="P2178" s="3"/>
      <c r="Q2178" s="3"/>
      <c r="R2178" s="3"/>
      <c r="S2178" s="3"/>
      <c r="T2178" s="3"/>
      <c r="U2178" s="3"/>
      <c r="V2178" s="3"/>
      <c r="W2178" s="3"/>
      <c r="X2178" s="3"/>
      <c r="Y2178" s="3"/>
      <c r="Z2178" s="3"/>
      <c r="AA2178" s="3"/>
      <c r="AB2178" s="3"/>
      <c r="AC2178" s="3"/>
      <c r="AD2178" s="3"/>
      <c r="AE2178" s="3"/>
      <c r="AF2178" s="3"/>
      <c r="AG2178" s="3"/>
      <c r="AH2178" s="3"/>
      <c r="AI2178" s="3"/>
    </row>
    <row r="2179" spans="2:35" x14ac:dyDescent="0.3"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  <c r="N2179" s="3"/>
      <c r="O2179" s="3"/>
      <c r="P2179" s="3"/>
      <c r="Q2179" s="3"/>
      <c r="R2179" s="3"/>
      <c r="S2179" s="3"/>
      <c r="T2179" s="3"/>
      <c r="U2179" s="3"/>
      <c r="V2179" s="3"/>
      <c r="W2179" s="3"/>
      <c r="X2179" s="3"/>
      <c r="Y2179" s="3"/>
      <c r="Z2179" s="3"/>
      <c r="AA2179" s="3"/>
      <c r="AB2179" s="3"/>
      <c r="AC2179" s="3"/>
      <c r="AD2179" s="3"/>
      <c r="AE2179" s="3"/>
      <c r="AF2179" s="3"/>
      <c r="AG2179" s="3"/>
      <c r="AH2179" s="3"/>
      <c r="AI2179" s="3"/>
    </row>
    <row r="2180" spans="2:35" x14ac:dyDescent="0.3"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  <c r="N2180" s="3"/>
      <c r="O2180" s="3"/>
      <c r="P2180" s="3"/>
      <c r="Q2180" s="3"/>
      <c r="R2180" s="3"/>
      <c r="S2180" s="3"/>
      <c r="T2180" s="3"/>
      <c r="U2180" s="3"/>
      <c r="V2180" s="3"/>
      <c r="W2180" s="3"/>
      <c r="X2180" s="3"/>
      <c r="Y2180" s="3"/>
      <c r="Z2180" s="3"/>
      <c r="AA2180" s="3"/>
      <c r="AB2180" s="3"/>
      <c r="AC2180" s="3"/>
      <c r="AD2180" s="3"/>
      <c r="AE2180" s="3"/>
      <c r="AF2180" s="3"/>
      <c r="AG2180" s="3"/>
      <c r="AH2180" s="3"/>
      <c r="AI2180" s="3"/>
    </row>
    <row r="2181" spans="2:35" x14ac:dyDescent="0.3"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  <c r="N2181" s="3"/>
      <c r="O2181" s="3"/>
      <c r="P2181" s="3"/>
      <c r="Q2181" s="3"/>
      <c r="R2181" s="3"/>
      <c r="S2181" s="3"/>
      <c r="T2181" s="3"/>
      <c r="U2181" s="3"/>
      <c r="V2181" s="3"/>
      <c r="W2181" s="3"/>
      <c r="X2181" s="3"/>
      <c r="Y2181" s="3"/>
      <c r="Z2181" s="3"/>
      <c r="AA2181" s="3"/>
      <c r="AB2181" s="3"/>
      <c r="AC2181" s="3"/>
      <c r="AD2181" s="3"/>
      <c r="AE2181" s="3"/>
      <c r="AF2181" s="3"/>
      <c r="AG2181" s="3"/>
      <c r="AH2181" s="3"/>
      <c r="AI2181" s="3"/>
    </row>
    <row r="2182" spans="2:35" x14ac:dyDescent="0.3"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  <c r="N2182" s="3"/>
      <c r="O2182" s="3"/>
      <c r="P2182" s="3"/>
      <c r="Q2182" s="3"/>
      <c r="R2182" s="3"/>
      <c r="S2182" s="3"/>
      <c r="T2182" s="3"/>
      <c r="U2182" s="3"/>
      <c r="V2182" s="3"/>
      <c r="W2182" s="3"/>
      <c r="X2182" s="3"/>
      <c r="Y2182" s="3"/>
      <c r="Z2182" s="3"/>
      <c r="AA2182" s="3"/>
      <c r="AB2182" s="3"/>
      <c r="AC2182" s="3"/>
      <c r="AD2182" s="3"/>
      <c r="AE2182" s="3"/>
      <c r="AF2182" s="3"/>
      <c r="AG2182" s="3"/>
      <c r="AH2182" s="3"/>
      <c r="AI2182" s="3"/>
    </row>
    <row r="2183" spans="2:35" x14ac:dyDescent="0.3"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  <c r="N2183" s="3"/>
      <c r="O2183" s="3"/>
      <c r="P2183" s="3"/>
      <c r="Q2183" s="3"/>
      <c r="R2183" s="3"/>
      <c r="S2183" s="3"/>
      <c r="T2183" s="3"/>
      <c r="U2183" s="3"/>
      <c r="V2183" s="3"/>
      <c r="W2183" s="3"/>
      <c r="X2183" s="3"/>
      <c r="Y2183" s="3"/>
      <c r="Z2183" s="3"/>
      <c r="AA2183" s="3"/>
      <c r="AB2183" s="3"/>
      <c r="AC2183" s="3"/>
      <c r="AD2183" s="3"/>
      <c r="AE2183" s="3"/>
      <c r="AF2183" s="3"/>
      <c r="AG2183" s="3"/>
      <c r="AH2183" s="3"/>
      <c r="AI2183" s="3"/>
    </row>
    <row r="2184" spans="2:35" x14ac:dyDescent="0.3"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  <c r="N2184" s="3"/>
      <c r="O2184" s="3"/>
      <c r="P2184" s="3"/>
      <c r="Q2184" s="3"/>
      <c r="R2184" s="3"/>
      <c r="S2184" s="3"/>
      <c r="T2184" s="3"/>
      <c r="U2184" s="3"/>
      <c r="V2184" s="3"/>
      <c r="W2184" s="3"/>
      <c r="X2184" s="3"/>
      <c r="Y2184" s="3"/>
      <c r="Z2184" s="3"/>
      <c r="AA2184" s="3"/>
      <c r="AB2184" s="3"/>
      <c r="AC2184" s="3"/>
      <c r="AD2184" s="3"/>
      <c r="AE2184" s="3"/>
      <c r="AF2184" s="3"/>
      <c r="AG2184" s="3"/>
      <c r="AH2184" s="3"/>
      <c r="AI2184" s="3"/>
    </row>
    <row r="2185" spans="2:35" x14ac:dyDescent="0.3"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  <c r="N2185" s="3"/>
      <c r="O2185" s="3"/>
      <c r="P2185" s="3"/>
      <c r="Q2185" s="3"/>
      <c r="R2185" s="3"/>
      <c r="S2185" s="3"/>
      <c r="T2185" s="3"/>
      <c r="U2185" s="3"/>
      <c r="V2185" s="3"/>
      <c r="W2185" s="3"/>
      <c r="X2185" s="3"/>
      <c r="Y2185" s="3"/>
      <c r="Z2185" s="3"/>
      <c r="AA2185" s="3"/>
      <c r="AB2185" s="3"/>
      <c r="AC2185" s="3"/>
      <c r="AD2185" s="3"/>
      <c r="AE2185" s="3"/>
      <c r="AF2185" s="3"/>
      <c r="AG2185" s="3"/>
      <c r="AH2185" s="3"/>
      <c r="AI2185" s="3"/>
    </row>
    <row r="2186" spans="2:35" x14ac:dyDescent="0.3"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  <c r="N2186" s="3"/>
      <c r="O2186" s="3"/>
      <c r="P2186" s="3"/>
      <c r="Q2186" s="3"/>
      <c r="R2186" s="3"/>
      <c r="S2186" s="3"/>
      <c r="T2186" s="3"/>
      <c r="U2186" s="3"/>
      <c r="V2186" s="3"/>
      <c r="W2186" s="3"/>
      <c r="X2186" s="3"/>
      <c r="Y2186" s="3"/>
      <c r="Z2186" s="3"/>
      <c r="AA2186" s="3"/>
      <c r="AB2186" s="3"/>
      <c r="AC2186" s="3"/>
      <c r="AD2186" s="3"/>
      <c r="AE2186" s="3"/>
      <c r="AF2186" s="3"/>
      <c r="AG2186" s="3"/>
      <c r="AH2186" s="3"/>
      <c r="AI2186" s="3"/>
    </row>
    <row r="2187" spans="2:35" x14ac:dyDescent="0.3"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  <c r="N2187" s="3"/>
      <c r="O2187" s="3"/>
      <c r="P2187" s="3"/>
      <c r="Q2187" s="3"/>
      <c r="R2187" s="3"/>
      <c r="S2187" s="3"/>
      <c r="T2187" s="3"/>
      <c r="U2187" s="3"/>
      <c r="V2187" s="3"/>
      <c r="W2187" s="3"/>
      <c r="X2187" s="3"/>
      <c r="Y2187" s="3"/>
      <c r="Z2187" s="3"/>
      <c r="AA2187" s="3"/>
      <c r="AB2187" s="3"/>
      <c r="AC2187" s="3"/>
      <c r="AD2187" s="3"/>
      <c r="AE2187" s="3"/>
      <c r="AF2187" s="3"/>
      <c r="AG2187" s="3"/>
      <c r="AH2187" s="3"/>
      <c r="AI2187" s="3"/>
    </row>
    <row r="2188" spans="2:35" x14ac:dyDescent="0.3"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  <c r="N2188" s="3"/>
      <c r="O2188" s="3"/>
      <c r="P2188" s="3"/>
      <c r="Q2188" s="3"/>
      <c r="R2188" s="3"/>
      <c r="S2188" s="3"/>
      <c r="T2188" s="3"/>
      <c r="U2188" s="3"/>
      <c r="V2188" s="3"/>
      <c r="W2188" s="3"/>
      <c r="X2188" s="3"/>
      <c r="Y2188" s="3"/>
      <c r="Z2188" s="3"/>
      <c r="AA2188" s="3"/>
      <c r="AB2188" s="3"/>
      <c r="AC2188" s="3"/>
      <c r="AD2188" s="3"/>
      <c r="AE2188" s="3"/>
      <c r="AF2188" s="3"/>
      <c r="AG2188" s="3"/>
      <c r="AH2188" s="3"/>
      <c r="AI2188" s="3"/>
    </row>
    <row r="2189" spans="2:35" x14ac:dyDescent="0.3"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  <c r="N2189" s="3"/>
      <c r="O2189" s="3"/>
      <c r="P2189" s="3"/>
      <c r="Q2189" s="3"/>
      <c r="R2189" s="3"/>
      <c r="S2189" s="3"/>
      <c r="T2189" s="3"/>
      <c r="U2189" s="3"/>
      <c r="V2189" s="3"/>
      <c r="W2189" s="3"/>
      <c r="X2189" s="3"/>
      <c r="Y2189" s="3"/>
      <c r="Z2189" s="3"/>
      <c r="AA2189" s="3"/>
      <c r="AB2189" s="3"/>
      <c r="AC2189" s="3"/>
      <c r="AD2189" s="3"/>
      <c r="AE2189" s="3"/>
      <c r="AF2189" s="3"/>
      <c r="AG2189" s="3"/>
      <c r="AH2189" s="3"/>
      <c r="AI2189" s="3"/>
    </row>
    <row r="2190" spans="2:35" x14ac:dyDescent="0.3"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  <c r="N2190" s="3"/>
      <c r="O2190" s="3"/>
      <c r="P2190" s="3"/>
      <c r="Q2190" s="3"/>
      <c r="R2190" s="3"/>
      <c r="S2190" s="3"/>
      <c r="T2190" s="3"/>
      <c r="U2190" s="3"/>
      <c r="V2190" s="3"/>
      <c r="W2190" s="3"/>
      <c r="X2190" s="3"/>
      <c r="Y2190" s="3"/>
      <c r="Z2190" s="3"/>
      <c r="AA2190" s="3"/>
      <c r="AB2190" s="3"/>
      <c r="AC2190" s="3"/>
      <c r="AD2190" s="3"/>
      <c r="AE2190" s="3"/>
      <c r="AF2190" s="3"/>
      <c r="AG2190" s="3"/>
      <c r="AH2190" s="3"/>
      <c r="AI2190" s="3"/>
    </row>
    <row r="2191" spans="2:35" x14ac:dyDescent="0.3"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  <c r="N2191" s="3"/>
      <c r="O2191" s="3"/>
      <c r="P2191" s="3"/>
      <c r="Q2191" s="3"/>
      <c r="R2191" s="3"/>
      <c r="S2191" s="3"/>
      <c r="T2191" s="3"/>
      <c r="U2191" s="3"/>
      <c r="V2191" s="3"/>
      <c r="W2191" s="3"/>
      <c r="X2191" s="3"/>
      <c r="Y2191" s="3"/>
      <c r="Z2191" s="3"/>
      <c r="AA2191" s="3"/>
      <c r="AB2191" s="3"/>
      <c r="AC2191" s="3"/>
      <c r="AD2191" s="3"/>
      <c r="AE2191" s="3"/>
      <c r="AF2191" s="3"/>
      <c r="AG2191" s="3"/>
      <c r="AH2191" s="3"/>
      <c r="AI2191" s="3"/>
    </row>
    <row r="2192" spans="2:35" x14ac:dyDescent="0.3"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  <c r="N2192" s="3"/>
      <c r="O2192" s="3"/>
      <c r="P2192" s="3"/>
      <c r="Q2192" s="3"/>
      <c r="R2192" s="3"/>
      <c r="S2192" s="3"/>
      <c r="T2192" s="3"/>
      <c r="U2192" s="3"/>
      <c r="V2192" s="3"/>
      <c r="W2192" s="3"/>
      <c r="X2192" s="3"/>
      <c r="Y2192" s="3"/>
      <c r="Z2192" s="3"/>
      <c r="AA2192" s="3"/>
      <c r="AB2192" s="3"/>
      <c r="AC2192" s="3"/>
      <c r="AD2192" s="3"/>
      <c r="AE2192" s="3"/>
      <c r="AF2192" s="3"/>
      <c r="AG2192" s="3"/>
      <c r="AH2192" s="3"/>
      <c r="AI2192" s="3"/>
    </row>
    <row r="2193" spans="2:35" x14ac:dyDescent="0.3"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  <c r="N2193" s="3"/>
      <c r="O2193" s="3"/>
      <c r="P2193" s="3"/>
      <c r="Q2193" s="3"/>
      <c r="R2193" s="3"/>
      <c r="S2193" s="3"/>
      <c r="T2193" s="3"/>
      <c r="U2193" s="3"/>
      <c r="V2193" s="3"/>
      <c r="W2193" s="3"/>
      <c r="X2193" s="3"/>
      <c r="Y2193" s="3"/>
      <c r="Z2193" s="3"/>
      <c r="AA2193" s="3"/>
      <c r="AB2193" s="3"/>
      <c r="AC2193" s="3"/>
      <c r="AD2193" s="3"/>
      <c r="AE2193" s="3"/>
      <c r="AF2193" s="3"/>
      <c r="AG2193" s="3"/>
      <c r="AH2193" s="3"/>
      <c r="AI2193" s="3"/>
    </row>
    <row r="2194" spans="2:35" x14ac:dyDescent="0.3"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  <c r="N2194" s="3"/>
      <c r="O2194" s="3"/>
      <c r="P2194" s="3"/>
      <c r="Q2194" s="3"/>
      <c r="R2194" s="3"/>
      <c r="S2194" s="3"/>
      <c r="T2194" s="3"/>
      <c r="U2194" s="3"/>
      <c r="V2194" s="3"/>
      <c r="W2194" s="3"/>
      <c r="X2194" s="3"/>
      <c r="Y2194" s="3"/>
      <c r="Z2194" s="3"/>
      <c r="AA2194" s="3"/>
      <c r="AB2194" s="3"/>
      <c r="AC2194" s="3"/>
      <c r="AD2194" s="3"/>
      <c r="AE2194" s="3"/>
      <c r="AF2194" s="3"/>
      <c r="AG2194" s="3"/>
      <c r="AH2194" s="3"/>
      <c r="AI2194" s="3"/>
    </row>
    <row r="2195" spans="2:35" x14ac:dyDescent="0.3"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  <c r="N2195" s="3"/>
      <c r="O2195" s="3"/>
      <c r="P2195" s="3"/>
      <c r="Q2195" s="3"/>
      <c r="R2195" s="3"/>
      <c r="S2195" s="3"/>
      <c r="T2195" s="3"/>
      <c r="U2195" s="3"/>
      <c r="V2195" s="3"/>
      <c r="W2195" s="3"/>
      <c r="X2195" s="3"/>
      <c r="Y2195" s="3"/>
      <c r="Z2195" s="3"/>
      <c r="AA2195" s="3"/>
      <c r="AB2195" s="3"/>
      <c r="AC2195" s="3"/>
      <c r="AD2195" s="3"/>
      <c r="AE2195" s="3"/>
      <c r="AF2195" s="3"/>
      <c r="AG2195" s="3"/>
      <c r="AH2195" s="3"/>
      <c r="AI2195" s="3"/>
    </row>
    <row r="2196" spans="2:35" x14ac:dyDescent="0.3"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  <c r="N2196" s="3"/>
      <c r="O2196" s="3"/>
      <c r="P2196" s="3"/>
      <c r="Q2196" s="3"/>
      <c r="R2196" s="3"/>
      <c r="S2196" s="3"/>
      <c r="T2196" s="3"/>
      <c r="U2196" s="3"/>
      <c r="V2196" s="3"/>
      <c r="W2196" s="3"/>
      <c r="X2196" s="3"/>
      <c r="Y2196" s="3"/>
      <c r="Z2196" s="3"/>
      <c r="AA2196" s="3"/>
      <c r="AB2196" s="3"/>
      <c r="AC2196" s="3"/>
      <c r="AD2196" s="3"/>
      <c r="AE2196" s="3"/>
      <c r="AF2196" s="3"/>
      <c r="AG2196" s="3"/>
      <c r="AH2196" s="3"/>
      <c r="AI2196" s="3"/>
    </row>
    <row r="2197" spans="2:35" x14ac:dyDescent="0.3"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  <c r="N2197" s="3"/>
      <c r="O2197" s="3"/>
      <c r="P2197" s="3"/>
      <c r="Q2197" s="3"/>
      <c r="R2197" s="3"/>
      <c r="S2197" s="3"/>
      <c r="T2197" s="3"/>
      <c r="U2197" s="3"/>
      <c r="V2197" s="3"/>
      <c r="W2197" s="3"/>
      <c r="X2197" s="3"/>
      <c r="Y2197" s="3"/>
      <c r="Z2197" s="3"/>
      <c r="AA2197" s="3"/>
      <c r="AB2197" s="3"/>
      <c r="AC2197" s="3"/>
      <c r="AD2197" s="3"/>
      <c r="AE2197" s="3"/>
      <c r="AF2197" s="3"/>
      <c r="AG2197" s="3"/>
      <c r="AH2197" s="3"/>
      <c r="AI2197" s="3"/>
    </row>
    <row r="2198" spans="2:35" x14ac:dyDescent="0.3"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  <c r="N2198" s="3"/>
      <c r="O2198" s="3"/>
      <c r="P2198" s="3"/>
      <c r="Q2198" s="3"/>
      <c r="R2198" s="3"/>
      <c r="S2198" s="3"/>
      <c r="T2198" s="3"/>
      <c r="U2198" s="3"/>
      <c r="V2198" s="3"/>
      <c r="W2198" s="3"/>
      <c r="X2198" s="3"/>
      <c r="Y2198" s="3"/>
      <c r="Z2198" s="3"/>
      <c r="AA2198" s="3"/>
      <c r="AB2198" s="3"/>
      <c r="AC2198" s="3"/>
      <c r="AD2198" s="3"/>
      <c r="AE2198" s="3"/>
      <c r="AF2198" s="3"/>
      <c r="AG2198" s="3"/>
      <c r="AH2198" s="3"/>
      <c r="AI2198" s="3"/>
    </row>
    <row r="2199" spans="2:35" x14ac:dyDescent="0.3"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  <c r="N2199" s="3"/>
      <c r="O2199" s="3"/>
      <c r="P2199" s="3"/>
      <c r="Q2199" s="3"/>
      <c r="R2199" s="3"/>
      <c r="S2199" s="3"/>
      <c r="T2199" s="3"/>
      <c r="U2199" s="3"/>
      <c r="V2199" s="3"/>
      <c r="W2199" s="3"/>
      <c r="X2199" s="3"/>
      <c r="Y2199" s="3"/>
      <c r="Z2199" s="3"/>
      <c r="AA2199" s="3"/>
      <c r="AB2199" s="3"/>
      <c r="AC2199" s="3"/>
      <c r="AD2199" s="3"/>
      <c r="AE2199" s="3"/>
      <c r="AF2199" s="3"/>
      <c r="AG2199" s="3"/>
      <c r="AH2199" s="3"/>
      <c r="AI2199" s="3"/>
    </row>
    <row r="2200" spans="2:35" x14ac:dyDescent="0.3"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  <c r="N2200" s="3"/>
      <c r="O2200" s="3"/>
      <c r="P2200" s="3"/>
      <c r="Q2200" s="3"/>
      <c r="R2200" s="3"/>
      <c r="S2200" s="3"/>
      <c r="T2200" s="3"/>
      <c r="U2200" s="3"/>
      <c r="V2200" s="3"/>
      <c r="W2200" s="3"/>
      <c r="X2200" s="3"/>
      <c r="Y2200" s="3"/>
      <c r="Z2200" s="3"/>
      <c r="AA2200" s="3"/>
      <c r="AB2200" s="3"/>
      <c r="AC2200" s="3"/>
      <c r="AD2200" s="3"/>
      <c r="AE2200" s="3"/>
      <c r="AF2200" s="3"/>
      <c r="AG2200" s="3"/>
      <c r="AH2200" s="3"/>
      <c r="AI2200" s="3"/>
    </row>
    <row r="2201" spans="2:35" x14ac:dyDescent="0.3"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  <c r="N2201" s="3"/>
      <c r="O2201" s="3"/>
      <c r="P2201" s="3"/>
      <c r="Q2201" s="3"/>
      <c r="R2201" s="3"/>
      <c r="S2201" s="3"/>
      <c r="T2201" s="3"/>
      <c r="U2201" s="3"/>
      <c r="V2201" s="3"/>
      <c r="W2201" s="3"/>
      <c r="X2201" s="3"/>
      <c r="Y2201" s="3"/>
      <c r="Z2201" s="3"/>
      <c r="AA2201" s="3"/>
      <c r="AB2201" s="3"/>
      <c r="AC2201" s="3"/>
      <c r="AD2201" s="3"/>
      <c r="AE2201" s="3"/>
      <c r="AF2201" s="3"/>
      <c r="AG2201" s="3"/>
      <c r="AH2201" s="3"/>
      <c r="AI2201" s="3"/>
    </row>
    <row r="2202" spans="2:35" x14ac:dyDescent="0.3"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  <c r="N2202" s="3"/>
      <c r="O2202" s="3"/>
      <c r="P2202" s="3"/>
      <c r="Q2202" s="3"/>
      <c r="R2202" s="3"/>
      <c r="S2202" s="3"/>
      <c r="T2202" s="3"/>
      <c r="U2202" s="3"/>
      <c r="V2202" s="3"/>
      <c r="W2202" s="3"/>
      <c r="X2202" s="3"/>
      <c r="Y2202" s="3"/>
      <c r="Z2202" s="3"/>
      <c r="AA2202" s="3"/>
      <c r="AB2202" s="3"/>
      <c r="AC2202" s="3"/>
      <c r="AD2202" s="3"/>
      <c r="AE2202" s="3"/>
      <c r="AF2202" s="3"/>
      <c r="AG2202" s="3"/>
      <c r="AH2202" s="3"/>
      <c r="AI2202" s="3"/>
    </row>
    <row r="2203" spans="2:35" x14ac:dyDescent="0.3"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  <c r="N2203" s="3"/>
      <c r="O2203" s="3"/>
      <c r="P2203" s="3"/>
      <c r="Q2203" s="3"/>
      <c r="R2203" s="3"/>
      <c r="S2203" s="3"/>
      <c r="T2203" s="3"/>
      <c r="U2203" s="3"/>
      <c r="V2203" s="3"/>
      <c r="W2203" s="3"/>
      <c r="X2203" s="3"/>
      <c r="Y2203" s="3"/>
      <c r="Z2203" s="3"/>
      <c r="AA2203" s="3"/>
      <c r="AB2203" s="3"/>
      <c r="AC2203" s="3"/>
      <c r="AD2203" s="3"/>
      <c r="AE2203" s="3"/>
      <c r="AF2203" s="3"/>
      <c r="AG2203" s="3"/>
      <c r="AH2203" s="3"/>
      <c r="AI2203" s="3"/>
    </row>
    <row r="2204" spans="2:35" x14ac:dyDescent="0.3"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  <c r="N2204" s="3"/>
      <c r="O2204" s="3"/>
      <c r="P2204" s="3"/>
      <c r="Q2204" s="3"/>
      <c r="R2204" s="3"/>
      <c r="S2204" s="3"/>
      <c r="T2204" s="3"/>
      <c r="U2204" s="3"/>
      <c r="V2204" s="3"/>
      <c r="W2204" s="3"/>
      <c r="X2204" s="3"/>
      <c r="Y2204" s="3"/>
      <c r="Z2204" s="3"/>
      <c r="AA2204" s="3"/>
      <c r="AB2204" s="3"/>
      <c r="AC2204" s="3"/>
      <c r="AD2204" s="3"/>
      <c r="AE2204" s="3"/>
      <c r="AF2204" s="3"/>
      <c r="AG2204" s="3"/>
      <c r="AH2204" s="3"/>
      <c r="AI2204" s="3"/>
    </row>
    <row r="2205" spans="2:35" x14ac:dyDescent="0.3"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  <c r="N2205" s="3"/>
      <c r="O2205" s="3"/>
      <c r="P2205" s="3"/>
      <c r="Q2205" s="3"/>
      <c r="R2205" s="3"/>
      <c r="S2205" s="3"/>
      <c r="T2205" s="3"/>
      <c r="U2205" s="3"/>
      <c r="V2205" s="3"/>
      <c r="W2205" s="3"/>
      <c r="X2205" s="3"/>
      <c r="Y2205" s="3"/>
      <c r="Z2205" s="3"/>
      <c r="AA2205" s="3"/>
      <c r="AB2205" s="3"/>
      <c r="AC2205" s="3"/>
      <c r="AD2205" s="3"/>
      <c r="AE2205" s="3"/>
      <c r="AF2205" s="3"/>
      <c r="AG2205" s="3"/>
      <c r="AH2205" s="3"/>
      <c r="AI2205" s="3"/>
    </row>
    <row r="2206" spans="2:35" x14ac:dyDescent="0.3"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  <c r="N2206" s="3"/>
      <c r="O2206" s="3"/>
      <c r="P2206" s="3"/>
      <c r="Q2206" s="3"/>
      <c r="R2206" s="3"/>
      <c r="S2206" s="3"/>
      <c r="T2206" s="3"/>
      <c r="U2206" s="3"/>
      <c r="V2206" s="3"/>
      <c r="W2206" s="3"/>
      <c r="X2206" s="3"/>
      <c r="Y2206" s="3"/>
      <c r="Z2206" s="3"/>
      <c r="AA2206" s="3"/>
      <c r="AB2206" s="3"/>
      <c r="AC2206" s="3"/>
      <c r="AD2206" s="3"/>
      <c r="AE2206" s="3"/>
      <c r="AF2206" s="3"/>
      <c r="AG2206" s="3"/>
      <c r="AH2206" s="3"/>
      <c r="AI2206" s="3"/>
    </row>
    <row r="2207" spans="2:35" x14ac:dyDescent="0.3"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  <c r="N2207" s="3"/>
      <c r="O2207" s="3"/>
      <c r="P2207" s="3"/>
      <c r="Q2207" s="3"/>
      <c r="R2207" s="3"/>
      <c r="S2207" s="3"/>
      <c r="T2207" s="3"/>
      <c r="U2207" s="3"/>
      <c r="V2207" s="3"/>
      <c r="W2207" s="3"/>
      <c r="X2207" s="3"/>
      <c r="Y2207" s="3"/>
      <c r="Z2207" s="3"/>
      <c r="AA2207" s="3"/>
      <c r="AB2207" s="3"/>
      <c r="AC2207" s="3"/>
      <c r="AD2207" s="3"/>
      <c r="AE2207" s="3"/>
      <c r="AF2207" s="3"/>
      <c r="AG2207" s="3"/>
      <c r="AH2207" s="3"/>
      <c r="AI2207" s="3"/>
    </row>
    <row r="2208" spans="2:35" x14ac:dyDescent="0.3"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  <c r="N2208" s="3"/>
      <c r="O2208" s="3"/>
      <c r="P2208" s="3"/>
      <c r="Q2208" s="3"/>
      <c r="R2208" s="3"/>
      <c r="S2208" s="3"/>
      <c r="T2208" s="3"/>
      <c r="U2208" s="3"/>
      <c r="V2208" s="3"/>
      <c r="W2208" s="3"/>
      <c r="X2208" s="3"/>
      <c r="Y2208" s="3"/>
      <c r="Z2208" s="3"/>
      <c r="AA2208" s="3"/>
      <c r="AB2208" s="3"/>
      <c r="AC2208" s="3"/>
      <c r="AD2208" s="3"/>
      <c r="AE2208" s="3"/>
      <c r="AF2208" s="3"/>
      <c r="AG2208" s="3"/>
      <c r="AH2208" s="3"/>
      <c r="AI2208" s="3"/>
    </row>
    <row r="2209" spans="2:35" x14ac:dyDescent="0.3"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  <c r="N2209" s="3"/>
      <c r="O2209" s="3"/>
      <c r="P2209" s="3"/>
      <c r="Q2209" s="3"/>
      <c r="R2209" s="3"/>
      <c r="S2209" s="3"/>
      <c r="T2209" s="3"/>
      <c r="U2209" s="3"/>
      <c r="V2209" s="3"/>
      <c r="W2209" s="3"/>
      <c r="X2209" s="3"/>
      <c r="Y2209" s="3"/>
      <c r="Z2209" s="3"/>
      <c r="AA2209" s="3"/>
      <c r="AB2209" s="3"/>
      <c r="AC2209" s="3"/>
      <c r="AD2209" s="3"/>
      <c r="AE2209" s="3"/>
      <c r="AF2209" s="3"/>
      <c r="AG2209" s="3"/>
      <c r="AH2209" s="3"/>
      <c r="AI2209" s="3"/>
    </row>
    <row r="2210" spans="2:35" x14ac:dyDescent="0.3"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  <c r="N2210" s="3"/>
      <c r="O2210" s="3"/>
      <c r="P2210" s="3"/>
      <c r="Q2210" s="3"/>
      <c r="R2210" s="3"/>
      <c r="S2210" s="3"/>
      <c r="T2210" s="3"/>
      <c r="U2210" s="3"/>
      <c r="V2210" s="3"/>
      <c r="W2210" s="3"/>
      <c r="X2210" s="3"/>
      <c r="Y2210" s="3"/>
      <c r="Z2210" s="3"/>
      <c r="AA2210" s="3"/>
      <c r="AB2210" s="3"/>
      <c r="AC2210" s="3"/>
      <c r="AD2210" s="3"/>
      <c r="AE2210" s="3"/>
      <c r="AF2210" s="3"/>
      <c r="AG2210" s="3"/>
      <c r="AH2210" s="3"/>
      <c r="AI2210" s="3"/>
    </row>
    <row r="2211" spans="2:35" x14ac:dyDescent="0.3"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  <c r="N2211" s="3"/>
      <c r="O2211" s="3"/>
      <c r="P2211" s="3"/>
      <c r="Q2211" s="3"/>
      <c r="R2211" s="3"/>
      <c r="S2211" s="3"/>
      <c r="T2211" s="3"/>
      <c r="U2211" s="3"/>
      <c r="V2211" s="3"/>
      <c r="W2211" s="3"/>
      <c r="X2211" s="3"/>
      <c r="Y2211" s="3"/>
      <c r="Z2211" s="3"/>
      <c r="AA2211" s="3"/>
      <c r="AB2211" s="3"/>
      <c r="AC2211" s="3"/>
      <c r="AD2211" s="3"/>
      <c r="AE2211" s="3"/>
      <c r="AF2211" s="3"/>
      <c r="AG2211" s="3"/>
      <c r="AH2211" s="3"/>
      <c r="AI2211" s="3"/>
    </row>
    <row r="2212" spans="2:35" x14ac:dyDescent="0.3"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  <c r="N2212" s="3"/>
      <c r="O2212" s="3"/>
      <c r="P2212" s="3"/>
      <c r="Q2212" s="3"/>
      <c r="R2212" s="3"/>
      <c r="S2212" s="3"/>
      <c r="T2212" s="3"/>
      <c r="U2212" s="3"/>
      <c r="V2212" s="3"/>
      <c r="W2212" s="3"/>
      <c r="X2212" s="3"/>
      <c r="Y2212" s="3"/>
      <c r="Z2212" s="3"/>
      <c r="AA2212" s="3"/>
      <c r="AB2212" s="3"/>
      <c r="AC2212" s="3"/>
      <c r="AD2212" s="3"/>
      <c r="AE2212" s="3"/>
      <c r="AF2212" s="3"/>
      <c r="AG2212" s="3"/>
      <c r="AH2212" s="3"/>
      <c r="AI2212" s="3"/>
    </row>
    <row r="2213" spans="2:35" x14ac:dyDescent="0.3"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  <c r="N2213" s="3"/>
      <c r="O2213" s="3"/>
      <c r="P2213" s="3"/>
      <c r="Q2213" s="3"/>
      <c r="R2213" s="3"/>
      <c r="S2213" s="3"/>
      <c r="T2213" s="3"/>
      <c r="U2213" s="3"/>
      <c r="V2213" s="3"/>
      <c r="W2213" s="3"/>
      <c r="X2213" s="3"/>
      <c r="Y2213" s="3"/>
      <c r="Z2213" s="3"/>
      <c r="AA2213" s="3"/>
      <c r="AB2213" s="3"/>
      <c r="AC2213" s="3"/>
      <c r="AD2213" s="3"/>
      <c r="AE2213" s="3"/>
      <c r="AF2213" s="3"/>
      <c r="AG2213" s="3"/>
      <c r="AH2213" s="3"/>
      <c r="AI2213" s="3"/>
    </row>
    <row r="2214" spans="2:35" x14ac:dyDescent="0.3"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  <c r="N2214" s="3"/>
      <c r="O2214" s="3"/>
      <c r="P2214" s="3"/>
      <c r="Q2214" s="3"/>
      <c r="R2214" s="3"/>
      <c r="S2214" s="3"/>
      <c r="T2214" s="3"/>
      <c r="U2214" s="3"/>
      <c r="V2214" s="3"/>
      <c r="W2214" s="3"/>
      <c r="X2214" s="3"/>
      <c r="Y2214" s="3"/>
      <c r="Z2214" s="3"/>
      <c r="AA2214" s="3"/>
      <c r="AB2214" s="3"/>
      <c r="AC2214" s="3"/>
      <c r="AD2214" s="3"/>
      <c r="AE2214" s="3"/>
      <c r="AF2214" s="3"/>
      <c r="AG2214" s="3"/>
      <c r="AH2214" s="3"/>
      <c r="AI2214" s="3"/>
    </row>
    <row r="2215" spans="2:35" x14ac:dyDescent="0.3"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  <c r="N2215" s="3"/>
      <c r="O2215" s="3"/>
      <c r="P2215" s="3"/>
      <c r="Q2215" s="3"/>
      <c r="R2215" s="3"/>
      <c r="S2215" s="3"/>
      <c r="T2215" s="3"/>
      <c r="U2215" s="3"/>
      <c r="V2215" s="3"/>
      <c r="W2215" s="3"/>
      <c r="X2215" s="3"/>
      <c r="Y2215" s="3"/>
      <c r="Z2215" s="3"/>
      <c r="AA2215" s="3"/>
      <c r="AB2215" s="3"/>
      <c r="AC2215" s="3"/>
      <c r="AD2215" s="3"/>
      <c r="AE2215" s="3"/>
      <c r="AF2215" s="3"/>
      <c r="AG2215" s="3"/>
      <c r="AH2215" s="3"/>
      <c r="AI2215" s="3"/>
    </row>
    <row r="2216" spans="2:35" x14ac:dyDescent="0.3"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  <c r="N2216" s="3"/>
      <c r="O2216" s="3"/>
      <c r="P2216" s="3"/>
      <c r="Q2216" s="3"/>
      <c r="R2216" s="3"/>
      <c r="S2216" s="3"/>
      <c r="T2216" s="3"/>
      <c r="U2216" s="3"/>
      <c r="V2216" s="3"/>
      <c r="W2216" s="3"/>
      <c r="X2216" s="3"/>
      <c r="Y2216" s="3"/>
      <c r="Z2216" s="3"/>
      <c r="AA2216" s="3"/>
      <c r="AB2216" s="3"/>
      <c r="AC2216" s="3"/>
      <c r="AD2216" s="3"/>
      <c r="AE2216" s="3"/>
      <c r="AF2216" s="3"/>
      <c r="AG2216" s="3"/>
      <c r="AH2216" s="3"/>
      <c r="AI2216" s="3"/>
    </row>
    <row r="2217" spans="2:35" x14ac:dyDescent="0.3"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  <c r="N2217" s="3"/>
      <c r="O2217" s="3"/>
      <c r="P2217" s="3"/>
      <c r="Q2217" s="3"/>
      <c r="R2217" s="3"/>
      <c r="S2217" s="3"/>
      <c r="T2217" s="3"/>
      <c r="U2217" s="3"/>
      <c r="V2217" s="3"/>
      <c r="W2217" s="3"/>
      <c r="X2217" s="3"/>
      <c r="Y2217" s="3"/>
      <c r="Z2217" s="3"/>
      <c r="AA2217" s="3"/>
      <c r="AB2217" s="3"/>
      <c r="AC2217" s="3"/>
      <c r="AD2217" s="3"/>
      <c r="AE2217" s="3"/>
      <c r="AF2217" s="3"/>
      <c r="AG2217" s="3"/>
      <c r="AH2217" s="3"/>
      <c r="AI2217" s="3"/>
    </row>
    <row r="2218" spans="2:35" x14ac:dyDescent="0.3"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  <c r="N2218" s="3"/>
      <c r="O2218" s="3"/>
      <c r="P2218" s="3"/>
      <c r="Q2218" s="3"/>
      <c r="R2218" s="3"/>
      <c r="S2218" s="3"/>
      <c r="T2218" s="3"/>
      <c r="U2218" s="3"/>
      <c r="V2218" s="3"/>
      <c r="W2218" s="3"/>
      <c r="X2218" s="3"/>
      <c r="Y2218" s="3"/>
      <c r="Z2218" s="3"/>
      <c r="AA2218" s="3"/>
      <c r="AB2218" s="3"/>
      <c r="AC2218" s="3"/>
      <c r="AD2218" s="3"/>
      <c r="AE2218" s="3"/>
      <c r="AF2218" s="3"/>
      <c r="AG2218" s="3"/>
      <c r="AH2218" s="3"/>
      <c r="AI2218" s="3"/>
    </row>
    <row r="2219" spans="2:35" x14ac:dyDescent="0.3"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  <c r="N2219" s="3"/>
      <c r="O2219" s="3"/>
      <c r="P2219" s="3"/>
      <c r="Q2219" s="3"/>
      <c r="R2219" s="3"/>
      <c r="S2219" s="3"/>
      <c r="T2219" s="3"/>
      <c r="U2219" s="3"/>
      <c r="V2219" s="3"/>
      <c r="W2219" s="3"/>
      <c r="X2219" s="3"/>
      <c r="Y2219" s="3"/>
      <c r="Z2219" s="3"/>
      <c r="AA2219" s="3"/>
      <c r="AB2219" s="3"/>
      <c r="AC2219" s="3"/>
      <c r="AD2219" s="3"/>
      <c r="AE2219" s="3"/>
      <c r="AF2219" s="3"/>
      <c r="AG2219" s="3"/>
      <c r="AH2219" s="3"/>
      <c r="AI2219" s="3"/>
    </row>
    <row r="2220" spans="2:35" x14ac:dyDescent="0.3"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  <c r="N2220" s="3"/>
      <c r="O2220" s="3"/>
      <c r="P2220" s="3"/>
      <c r="Q2220" s="3"/>
      <c r="R2220" s="3"/>
      <c r="S2220" s="3"/>
      <c r="T2220" s="3"/>
      <c r="U2220" s="3"/>
      <c r="V2220" s="3"/>
      <c r="W2220" s="3"/>
      <c r="X2220" s="3"/>
      <c r="Y2220" s="3"/>
      <c r="Z2220" s="3"/>
      <c r="AA2220" s="3"/>
      <c r="AB2220" s="3"/>
      <c r="AC2220" s="3"/>
      <c r="AD2220" s="3"/>
      <c r="AE2220" s="3"/>
      <c r="AF2220" s="3"/>
      <c r="AG2220" s="3"/>
      <c r="AH2220" s="3"/>
      <c r="AI2220" s="3"/>
    </row>
    <row r="2221" spans="2:35" x14ac:dyDescent="0.3"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  <c r="N2221" s="3"/>
      <c r="O2221" s="3"/>
      <c r="P2221" s="3"/>
      <c r="Q2221" s="3"/>
      <c r="R2221" s="3"/>
      <c r="S2221" s="3"/>
      <c r="T2221" s="3"/>
      <c r="U2221" s="3"/>
      <c r="V2221" s="3"/>
      <c r="W2221" s="3"/>
      <c r="X2221" s="3"/>
      <c r="Y2221" s="3"/>
      <c r="Z2221" s="3"/>
      <c r="AA2221" s="3"/>
      <c r="AB2221" s="3"/>
      <c r="AC2221" s="3"/>
      <c r="AD2221" s="3"/>
      <c r="AE2221" s="3"/>
      <c r="AF2221" s="3"/>
      <c r="AG2221" s="3"/>
      <c r="AH2221" s="3"/>
      <c r="AI2221" s="3"/>
    </row>
    <row r="2222" spans="2:35" x14ac:dyDescent="0.3"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  <c r="N2222" s="3"/>
      <c r="O2222" s="3"/>
      <c r="P2222" s="3"/>
      <c r="Q2222" s="3"/>
      <c r="R2222" s="3"/>
      <c r="S2222" s="3"/>
      <c r="T2222" s="3"/>
      <c r="U2222" s="3"/>
      <c r="V2222" s="3"/>
      <c r="W2222" s="3"/>
      <c r="X2222" s="3"/>
      <c r="Y2222" s="3"/>
      <c r="Z2222" s="3"/>
      <c r="AA2222" s="3"/>
      <c r="AB2222" s="3"/>
      <c r="AC2222" s="3"/>
      <c r="AD2222" s="3"/>
      <c r="AE2222" s="3"/>
      <c r="AF2222" s="3"/>
      <c r="AG2222" s="3"/>
      <c r="AH2222" s="3"/>
      <c r="AI2222" s="3"/>
    </row>
    <row r="2223" spans="2:35" x14ac:dyDescent="0.3"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  <c r="N2223" s="3"/>
      <c r="O2223" s="3"/>
      <c r="P2223" s="3"/>
      <c r="Q2223" s="3"/>
      <c r="R2223" s="3"/>
      <c r="S2223" s="3"/>
      <c r="T2223" s="3"/>
      <c r="U2223" s="3"/>
      <c r="V2223" s="3"/>
      <c r="W2223" s="3"/>
      <c r="X2223" s="3"/>
      <c r="Y2223" s="3"/>
      <c r="Z2223" s="3"/>
      <c r="AA2223" s="3"/>
      <c r="AB2223" s="3"/>
      <c r="AC2223" s="3"/>
      <c r="AD2223" s="3"/>
      <c r="AE2223" s="3"/>
      <c r="AF2223" s="3"/>
      <c r="AG2223" s="3"/>
      <c r="AH2223" s="3"/>
      <c r="AI2223" s="3"/>
    </row>
    <row r="2224" spans="2:35" x14ac:dyDescent="0.3"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  <c r="N2224" s="3"/>
      <c r="O2224" s="3"/>
      <c r="P2224" s="3"/>
      <c r="Q2224" s="3"/>
      <c r="R2224" s="3"/>
      <c r="S2224" s="3"/>
      <c r="T2224" s="3"/>
      <c r="U2224" s="3"/>
      <c r="V2224" s="3"/>
      <c r="W2224" s="3"/>
      <c r="X2224" s="3"/>
      <c r="Y2224" s="3"/>
      <c r="Z2224" s="3"/>
      <c r="AA2224" s="3"/>
      <c r="AB2224" s="3"/>
      <c r="AC2224" s="3"/>
      <c r="AD2224" s="3"/>
      <c r="AE2224" s="3"/>
      <c r="AF2224" s="3"/>
      <c r="AG2224" s="3"/>
      <c r="AH2224" s="3"/>
      <c r="AI2224" s="3"/>
    </row>
    <row r="2225" spans="2:35" x14ac:dyDescent="0.3"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  <c r="N2225" s="3"/>
      <c r="O2225" s="3"/>
      <c r="P2225" s="3"/>
      <c r="Q2225" s="3"/>
      <c r="R2225" s="3"/>
      <c r="S2225" s="3"/>
      <c r="T2225" s="3"/>
      <c r="U2225" s="3"/>
      <c r="V2225" s="3"/>
      <c r="W2225" s="3"/>
      <c r="X2225" s="3"/>
      <c r="Y2225" s="3"/>
      <c r="Z2225" s="3"/>
      <c r="AA2225" s="3"/>
      <c r="AB2225" s="3"/>
      <c r="AC2225" s="3"/>
      <c r="AD2225" s="3"/>
      <c r="AE2225" s="3"/>
      <c r="AF2225" s="3"/>
      <c r="AG2225" s="3"/>
      <c r="AH2225" s="3"/>
      <c r="AI2225" s="3"/>
    </row>
    <row r="2226" spans="2:35" x14ac:dyDescent="0.3"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  <c r="N2226" s="3"/>
      <c r="O2226" s="3"/>
      <c r="P2226" s="3"/>
      <c r="Q2226" s="3"/>
      <c r="R2226" s="3"/>
      <c r="S2226" s="3"/>
      <c r="T2226" s="3"/>
      <c r="U2226" s="3"/>
      <c r="V2226" s="3"/>
      <c r="W2226" s="3"/>
      <c r="X2226" s="3"/>
      <c r="Y2226" s="3"/>
      <c r="Z2226" s="3"/>
      <c r="AA2226" s="3"/>
      <c r="AB2226" s="3"/>
      <c r="AC2226" s="3"/>
      <c r="AD2226" s="3"/>
      <c r="AE2226" s="3"/>
      <c r="AF2226" s="3"/>
      <c r="AG2226" s="3"/>
      <c r="AH2226" s="3"/>
      <c r="AI2226" s="3"/>
    </row>
    <row r="2227" spans="2:35" x14ac:dyDescent="0.3"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  <c r="N2227" s="3"/>
      <c r="O2227" s="3"/>
      <c r="P2227" s="3"/>
      <c r="Q2227" s="3"/>
      <c r="R2227" s="3"/>
      <c r="S2227" s="3"/>
      <c r="T2227" s="3"/>
      <c r="U2227" s="3"/>
      <c r="V2227" s="3"/>
      <c r="W2227" s="3"/>
      <c r="X2227" s="3"/>
      <c r="Y2227" s="3"/>
      <c r="Z2227" s="3"/>
      <c r="AA2227" s="3"/>
      <c r="AB2227" s="3"/>
      <c r="AC2227" s="3"/>
      <c r="AD2227" s="3"/>
      <c r="AE2227" s="3"/>
      <c r="AF2227" s="3"/>
      <c r="AG2227" s="3"/>
      <c r="AH2227" s="3"/>
      <c r="AI2227" s="3"/>
    </row>
    <row r="2228" spans="2:35" x14ac:dyDescent="0.3"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  <c r="N2228" s="3"/>
      <c r="O2228" s="3"/>
      <c r="P2228" s="3"/>
      <c r="Q2228" s="3"/>
      <c r="R2228" s="3"/>
      <c r="S2228" s="3"/>
      <c r="T2228" s="3"/>
      <c r="U2228" s="3"/>
      <c r="V2228" s="3"/>
      <c r="W2228" s="3"/>
      <c r="X2228" s="3"/>
      <c r="Y2228" s="3"/>
      <c r="Z2228" s="3"/>
      <c r="AA2228" s="3"/>
      <c r="AB2228" s="3"/>
      <c r="AC2228" s="3"/>
      <c r="AD2228" s="3"/>
      <c r="AE2228" s="3"/>
      <c r="AF2228" s="3"/>
      <c r="AG2228" s="3"/>
      <c r="AH2228" s="3"/>
      <c r="AI2228" s="3"/>
    </row>
    <row r="2229" spans="2:35" x14ac:dyDescent="0.3"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  <c r="N2229" s="3"/>
      <c r="O2229" s="3"/>
      <c r="P2229" s="3"/>
      <c r="Q2229" s="3"/>
      <c r="R2229" s="3"/>
      <c r="S2229" s="3"/>
      <c r="T2229" s="3"/>
      <c r="U2229" s="3"/>
      <c r="V2229" s="3"/>
      <c r="W2229" s="3"/>
      <c r="X2229" s="3"/>
      <c r="Y2229" s="3"/>
      <c r="Z2229" s="3"/>
      <c r="AA2229" s="3"/>
      <c r="AB2229" s="3"/>
      <c r="AC2229" s="3"/>
      <c r="AD2229" s="3"/>
      <c r="AE2229" s="3"/>
      <c r="AF2229" s="3"/>
      <c r="AG2229" s="3"/>
      <c r="AH2229" s="3"/>
      <c r="AI2229" s="3"/>
    </row>
    <row r="2230" spans="2:35" x14ac:dyDescent="0.3"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  <c r="N2230" s="3"/>
      <c r="O2230" s="3"/>
      <c r="P2230" s="3"/>
      <c r="Q2230" s="3"/>
      <c r="R2230" s="3"/>
      <c r="S2230" s="3"/>
      <c r="T2230" s="3"/>
      <c r="U2230" s="3"/>
      <c r="V2230" s="3"/>
      <c r="W2230" s="3"/>
      <c r="X2230" s="3"/>
      <c r="Y2230" s="3"/>
      <c r="Z2230" s="3"/>
      <c r="AA2230" s="3"/>
      <c r="AB2230" s="3"/>
      <c r="AC2230" s="3"/>
      <c r="AD2230" s="3"/>
      <c r="AE2230" s="3"/>
      <c r="AF2230" s="3"/>
      <c r="AG2230" s="3"/>
      <c r="AH2230" s="3"/>
      <c r="AI2230" s="3"/>
    </row>
    <row r="2231" spans="2:35" x14ac:dyDescent="0.3"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  <c r="N2231" s="3"/>
      <c r="O2231" s="3"/>
      <c r="P2231" s="3"/>
      <c r="Q2231" s="3"/>
      <c r="R2231" s="3"/>
      <c r="S2231" s="3"/>
      <c r="T2231" s="3"/>
      <c r="U2231" s="3"/>
      <c r="V2231" s="3"/>
      <c r="W2231" s="3"/>
      <c r="X2231" s="3"/>
      <c r="Y2231" s="3"/>
      <c r="Z2231" s="3"/>
      <c r="AA2231" s="3"/>
      <c r="AB2231" s="3"/>
      <c r="AC2231" s="3"/>
      <c r="AD2231" s="3"/>
      <c r="AE2231" s="3"/>
      <c r="AF2231" s="3"/>
      <c r="AG2231" s="3"/>
      <c r="AH2231" s="3"/>
      <c r="AI2231" s="3"/>
    </row>
    <row r="2232" spans="2:35" x14ac:dyDescent="0.3"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  <c r="N2232" s="3"/>
      <c r="O2232" s="3"/>
      <c r="P2232" s="3"/>
      <c r="Q2232" s="3"/>
      <c r="R2232" s="3"/>
      <c r="S2232" s="3"/>
      <c r="T2232" s="3"/>
      <c r="U2232" s="3"/>
      <c r="V2232" s="3"/>
      <c r="W2232" s="3"/>
      <c r="X2232" s="3"/>
      <c r="Y2232" s="3"/>
      <c r="Z2232" s="3"/>
      <c r="AA2232" s="3"/>
      <c r="AB2232" s="3"/>
      <c r="AC2232" s="3"/>
      <c r="AD2232" s="3"/>
      <c r="AE2232" s="3"/>
      <c r="AF2232" s="3"/>
      <c r="AG2232" s="3"/>
      <c r="AH2232" s="3"/>
      <c r="AI2232" s="3"/>
    </row>
    <row r="2233" spans="2:35" x14ac:dyDescent="0.3"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  <c r="N2233" s="3"/>
      <c r="O2233" s="3"/>
      <c r="P2233" s="3"/>
      <c r="Q2233" s="3"/>
      <c r="R2233" s="3"/>
      <c r="S2233" s="3"/>
      <c r="T2233" s="3"/>
      <c r="U2233" s="3"/>
      <c r="V2233" s="3"/>
      <c r="W2233" s="3"/>
      <c r="X2233" s="3"/>
      <c r="Y2233" s="3"/>
      <c r="Z2233" s="3"/>
      <c r="AA2233" s="3"/>
      <c r="AB2233" s="3"/>
      <c r="AC2233" s="3"/>
      <c r="AD2233" s="3"/>
      <c r="AE2233" s="3"/>
      <c r="AF2233" s="3"/>
      <c r="AG2233" s="3"/>
      <c r="AH2233" s="3"/>
      <c r="AI2233" s="3"/>
    </row>
    <row r="2234" spans="2:35" x14ac:dyDescent="0.3"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  <c r="N2234" s="3"/>
      <c r="O2234" s="3"/>
      <c r="P2234" s="3"/>
      <c r="Q2234" s="3"/>
      <c r="R2234" s="3"/>
      <c r="S2234" s="3"/>
      <c r="T2234" s="3"/>
      <c r="U2234" s="3"/>
      <c r="V2234" s="3"/>
      <c r="W2234" s="3"/>
      <c r="X2234" s="3"/>
      <c r="Y2234" s="3"/>
      <c r="Z2234" s="3"/>
      <c r="AA2234" s="3"/>
      <c r="AB2234" s="3"/>
      <c r="AC2234" s="3"/>
      <c r="AD2234" s="3"/>
      <c r="AE2234" s="3"/>
      <c r="AF2234" s="3"/>
      <c r="AG2234" s="3"/>
      <c r="AH2234" s="3"/>
      <c r="AI2234" s="3"/>
    </row>
    <row r="2235" spans="2:35" x14ac:dyDescent="0.3"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  <c r="N2235" s="3"/>
      <c r="O2235" s="3"/>
      <c r="P2235" s="3"/>
      <c r="Q2235" s="3"/>
      <c r="R2235" s="3"/>
      <c r="S2235" s="3"/>
      <c r="T2235" s="3"/>
      <c r="U2235" s="3"/>
      <c r="V2235" s="3"/>
      <c r="W2235" s="3"/>
      <c r="X2235" s="3"/>
      <c r="Y2235" s="3"/>
      <c r="Z2235" s="3"/>
      <c r="AA2235" s="3"/>
      <c r="AB2235" s="3"/>
      <c r="AC2235" s="3"/>
      <c r="AD2235" s="3"/>
      <c r="AE2235" s="3"/>
      <c r="AF2235" s="3"/>
      <c r="AG2235" s="3"/>
      <c r="AH2235" s="3"/>
      <c r="AI2235" s="3"/>
    </row>
    <row r="2236" spans="2:35" x14ac:dyDescent="0.3"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  <c r="N2236" s="3"/>
      <c r="O2236" s="3"/>
      <c r="P2236" s="3"/>
      <c r="Q2236" s="3"/>
      <c r="R2236" s="3"/>
      <c r="S2236" s="3"/>
      <c r="T2236" s="3"/>
      <c r="U2236" s="3"/>
      <c r="V2236" s="3"/>
      <c r="W2236" s="3"/>
      <c r="X2236" s="3"/>
      <c r="Y2236" s="3"/>
      <c r="Z2236" s="3"/>
      <c r="AA2236" s="3"/>
      <c r="AB2236" s="3"/>
      <c r="AC2236" s="3"/>
      <c r="AD2236" s="3"/>
      <c r="AE2236" s="3"/>
      <c r="AF2236" s="3"/>
      <c r="AG2236" s="3"/>
      <c r="AH2236" s="3"/>
      <c r="AI2236" s="3"/>
    </row>
    <row r="2237" spans="2:35" x14ac:dyDescent="0.3"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  <c r="N2237" s="3"/>
      <c r="O2237" s="3"/>
      <c r="P2237" s="3"/>
      <c r="Q2237" s="3"/>
      <c r="R2237" s="3"/>
      <c r="S2237" s="3"/>
      <c r="T2237" s="3"/>
      <c r="U2237" s="3"/>
      <c r="V2237" s="3"/>
      <c r="W2237" s="3"/>
      <c r="X2237" s="3"/>
      <c r="Y2237" s="3"/>
      <c r="Z2237" s="3"/>
      <c r="AA2237" s="3"/>
      <c r="AB2237" s="3"/>
      <c r="AC2237" s="3"/>
      <c r="AD2237" s="3"/>
      <c r="AE2237" s="3"/>
      <c r="AF2237" s="3"/>
      <c r="AG2237" s="3"/>
      <c r="AH2237" s="3"/>
      <c r="AI2237" s="3"/>
    </row>
    <row r="2238" spans="2:35" x14ac:dyDescent="0.3"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  <c r="N2238" s="3"/>
      <c r="O2238" s="3"/>
      <c r="P2238" s="3"/>
      <c r="Q2238" s="3"/>
      <c r="R2238" s="3"/>
      <c r="S2238" s="3"/>
      <c r="T2238" s="3"/>
      <c r="U2238" s="3"/>
      <c r="V2238" s="3"/>
      <c r="W2238" s="3"/>
      <c r="X2238" s="3"/>
      <c r="Y2238" s="3"/>
      <c r="Z2238" s="3"/>
      <c r="AA2238" s="3"/>
      <c r="AB2238" s="3"/>
      <c r="AC2238" s="3"/>
      <c r="AD2238" s="3"/>
      <c r="AE2238" s="3"/>
      <c r="AF2238" s="3"/>
      <c r="AG2238" s="3"/>
      <c r="AH2238" s="3"/>
      <c r="AI2238" s="3"/>
    </row>
    <row r="2239" spans="2:35" x14ac:dyDescent="0.3"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  <c r="N2239" s="3"/>
      <c r="O2239" s="3"/>
      <c r="P2239" s="3"/>
      <c r="Q2239" s="3"/>
      <c r="R2239" s="3"/>
      <c r="S2239" s="3"/>
      <c r="T2239" s="3"/>
      <c r="U2239" s="3"/>
      <c r="V2239" s="3"/>
      <c r="W2239" s="3"/>
      <c r="X2239" s="3"/>
      <c r="Y2239" s="3"/>
      <c r="Z2239" s="3"/>
      <c r="AA2239" s="3"/>
      <c r="AB2239" s="3"/>
      <c r="AC2239" s="3"/>
      <c r="AD2239" s="3"/>
      <c r="AE2239" s="3"/>
      <c r="AF2239" s="3"/>
      <c r="AG2239" s="3"/>
      <c r="AH2239" s="3"/>
      <c r="AI2239" s="3"/>
    </row>
    <row r="2240" spans="2:35" x14ac:dyDescent="0.3"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  <c r="N2240" s="3"/>
      <c r="O2240" s="3"/>
      <c r="P2240" s="3"/>
      <c r="Q2240" s="3"/>
      <c r="R2240" s="3"/>
      <c r="S2240" s="3"/>
      <c r="T2240" s="3"/>
      <c r="U2240" s="3"/>
      <c r="V2240" s="3"/>
      <c r="W2240" s="3"/>
      <c r="X2240" s="3"/>
      <c r="Y2240" s="3"/>
      <c r="Z2240" s="3"/>
      <c r="AA2240" s="3"/>
      <c r="AB2240" s="3"/>
      <c r="AC2240" s="3"/>
      <c r="AD2240" s="3"/>
      <c r="AE2240" s="3"/>
      <c r="AF2240" s="3"/>
      <c r="AG2240" s="3"/>
      <c r="AH2240" s="3"/>
      <c r="AI2240" s="3"/>
    </row>
    <row r="2241" spans="2:35" x14ac:dyDescent="0.3"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  <c r="N2241" s="3"/>
      <c r="O2241" s="3"/>
      <c r="P2241" s="3"/>
      <c r="Q2241" s="3"/>
      <c r="R2241" s="3"/>
      <c r="S2241" s="3"/>
      <c r="T2241" s="3"/>
      <c r="U2241" s="3"/>
      <c r="V2241" s="3"/>
      <c r="W2241" s="3"/>
      <c r="X2241" s="3"/>
      <c r="Y2241" s="3"/>
      <c r="Z2241" s="3"/>
      <c r="AA2241" s="3"/>
      <c r="AB2241" s="3"/>
      <c r="AC2241" s="3"/>
      <c r="AD2241" s="3"/>
      <c r="AE2241" s="3"/>
      <c r="AF2241" s="3"/>
      <c r="AG2241" s="3"/>
      <c r="AH2241" s="3"/>
      <c r="AI2241" s="3"/>
    </row>
    <row r="2242" spans="2:35" x14ac:dyDescent="0.3"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  <c r="N2242" s="3"/>
      <c r="O2242" s="3"/>
      <c r="P2242" s="3"/>
      <c r="Q2242" s="3"/>
      <c r="R2242" s="3"/>
      <c r="S2242" s="3"/>
      <c r="T2242" s="3"/>
      <c r="U2242" s="3"/>
      <c r="V2242" s="3"/>
      <c r="W2242" s="3"/>
      <c r="X2242" s="3"/>
      <c r="Y2242" s="3"/>
      <c r="Z2242" s="3"/>
      <c r="AA2242" s="3"/>
      <c r="AB2242" s="3"/>
      <c r="AC2242" s="3"/>
      <c r="AD2242" s="3"/>
      <c r="AE2242" s="3"/>
      <c r="AF2242" s="3"/>
      <c r="AG2242" s="3"/>
      <c r="AH2242" s="3"/>
      <c r="AI2242" s="3"/>
    </row>
    <row r="2243" spans="2:35" x14ac:dyDescent="0.3"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  <c r="N2243" s="3"/>
      <c r="O2243" s="3"/>
      <c r="P2243" s="3"/>
      <c r="Q2243" s="3"/>
      <c r="R2243" s="3"/>
      <c r="S2243" s="3"/>
      <c r="T2243" s="3"/>
      <c r="U2243" s="3"/>
      <c r="V2243" s="3"/>
      <c r="W2243" s="3"/>
      <c r="X2243" s="3"/>
      <c r="Y2243" s="3"/>
      <c r="Z2243" s="3"/>
      <c r="AA2243" s="3"/>
      <c r="AB2243" s="3"/>
      <c r="AC2243" s="3"/>
      <c r="AD2243" s="3"/>
      <c r="AE2243" s="3"/>
      <c r="AF2243" s="3"/>
      <c r="AG2243" s="3"/>
      <c r="AH2243" s="3"/>
      <c r="AI2243" s="3"/>
    </row>
    <row r="2244" spans="2:35" x14ac:dyDescent="0.3"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  <c r="N2244" s="3"/>
      <c r="O2244" s="3"/>
      <c r="P2244" s="3"/>
      <c r="Q2244" s="3"/>
      <c r="R2244" s="3"/>
      <c r="S2244" s="3"/>
      <c r="T2244" s="3"/>
      <c r="U2244" s="3"/>
      <c r="V2244" s="3"/>
      <c r="W2244" s="3"/>
      <c r="X2244" s="3"/>
      <c r="Y2244" s="3"/>
      <c r="Z2244" s="3"/>
      <c r="AA2244" s="3"/>
      <c r="AB2244" s="3"/>
      <c r="AC2244" s="3"/>
      <c r="AD2244" s="3"/>
      <c r="AE2244" s="3"/>
      <c r="AF2244" s="3"/>
      <c r="AG2244" s="3"/>
      <c r="AH2244" s="3"/>
      <c r="AI2244" s="3"/>
    </row>
    <row r="2245" spans="2:35" x14ac:dyDescent="0.3"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  <c r="N2245" s="3"/>
      <c r="O2245" s="3"/>
      <c r="P2245" s="3"/>
      <c r="Q2245" s="3"/>
      <c r="R2245" s="3"/>
      <c r="S2245" s="3"/>
      <c r="T2245" s="3"/>
      <c r="U2245" s="3"/>
      <c r="V2245" s="3"/>
      <c r="W2245" s="3"/>
      <c r="X2245" s="3"/>
      <c r="Y2245" s="3"/>
      <c r="Z2245" s="3"/>
      <c r="AA2245" s="3"/>
      <c r="AB2245" s="3"/>
      <c r="AC2245" s="3"/>
      <c r="AD2245" s="3"/>
      <c r="AE2245" s="3"/>
      <c r="AF2245" s="3"/>
      <c r="AG2245" s="3"/>
      <c r="AH2245" s="3"/>
      <c r="AI2245" s="3"/>
    </row>
    <row r="2246" spans="2:35" x14ac:dyDescent="0.3"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  <c r="N2246" s="3"/>
      <c r="O2246" s="3"/>
      <c r="P2246" s="3"/>
      <c r="Q2246" s="3"/>
      <c r="R2246" s="3"/>
      <c r="S2246" s="3"/>
      <c r="T2246" s="3"/>
      <c r="U2246" s="3"/>
      <c r="V2246" s="3"/>
      <c r="W2246" s="3"/>
      <c r="X2246" s="3"/>
      <c r="Y2246" s="3"/>
      <c r="Z2246" s="3"/>
      <c r="AA2246" s="3"/>
      <c r="AB2246" s="3"/>
      <c r="AC2246" s="3"/>
      <c r="AD2246" s="3"/>
      <c r="AE2246" s="3"/>
      <c r="AF2246" s="3"/>
      <c r="AG2246" s="3"/>
      <c r="AH2246" s="3"/>
      <c r="AI2246" s="3"/>
    </row>
    <row r="2247" spans="2:35" x14ac:dyDescent="0.3"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  <c r="N2247" s="3"/>
      <c r="O2247" s="3"/>
      <c r="P2247" s="3"/>
      <c r="Q2247" s="3"/>
      <c r="R2247" s="3"/>
      <c r="S2247" s="3"/>
      <c r="T2247" s="3"/>
      <c r="U2247" s="3"/>
      <c r="V2247" s="3"/>
      <c r="W2247" s="3"/>
      <c r="X2247" s="3"/>
      <c r="Y2247" s="3"/>
      <c r="Z2247" s="3"/>
      <c r="AA2247" s="3"/>
      <c r="AB2247" s="3"/>
      <c r="AC2247" s="3"/>
      <c r="AD2247" s="3"/>
      <c r="AE2247" s="3"/>
      <c r="AF2247" s="3"/>
      <c r="AG2247" s="3"/>
      <c r="AH2247" s="3"/>
      <c r="AI2247" s="3"/>
    </row>
    <row r="2248" spans="2:35" x14ac:dyDescent="0.3"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  <c r="N2248" s="3"/>
      <c r="O2248" s="3"/>
      <c r="P2248" s="3"/>
      <c r="Q2248" s="3"/>
      <c r="R2248" s="3"/>
      <c r="S2248" s="3"/>
      <c r="T2248" s="3"/>
      <c r="U2248" s="3"/>
      <c r="V2248" s="3"/>
      <c r="W2248" s="3"/>
      <c r="X2248" s="3"/>
      <c r="Y2248" s="3"/>
      <c r="Z2248" s="3"/>
      <c r="AA2248" s="3"/>
      <c r="AB2248" s="3"/>
      <c r="AC2248" s="3"/>
      <c r="AD2248" s="3"/>
      <c r="AE2248" s="3"/>
      <c r="AF2248" s="3"/>
      <c r="AG2248" s="3"/>
      <c r="AH2248" s="3"/>
      <c r="AI2248" s="3"/>
    </row>
    <row r="2249" spans="2:35" x14ac:dyDescent="0.3"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  <c r="N2249" s="3"/>
      <c r="O2249" s="3"/>
      <c r="P2249" s="3"/>
      <c r="Q2249" s="3"/>
      <c r="R2249" s="3"/>
      <c r="S2249" s="3"/>
      <c r="T2249" s="3"/>
      <c r="U2249" s="3"/>
      <c r="V2249" s="3"/>
      <c r="W2249" s="3"/>
      <c r="X2249" s="3"/>
      <c r="Y2249" s="3"/>
      <c r="Z2249" s="3"/>
      <c r="AA2249" s="3"/>
      <c r="AB2249" s="3"/>
      <c r="AC2249" s="3"/>
      <c r="AD2249" s="3"/>
      <c r="AE2249" s="3"/>
      <c r="AF2249" s="3"/>
      <c r="AG2249" s="3"/>
      <c r="AH2249" s="3"/>
      <c r="AI2249" s="3"/>
    </row>
    <row r="2250" spans="2:35" x14ac:dyDescent="0.3"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  <c r="N2250" s="3"/>
      <c r="O2250" s="3"/>
      <c r="P2250" s="3"/>
      <c r="Q2250" s="3"/>
      <c r="R2250" s="3"/>
      <c r="S2250" s="3"/>
      <c r="T2250" s="3"/>
      <c r="U2250" s="3"/>
      <c r="V2250" s="3"/>
      <c r="W2250" s="3"/>
      <c r="X2250" s="3"/>
      <c r="Y2250" s="3"/>
      <c r="Z2250" s="3"/>
      <c r="AA2250" s="3"/>
      <c r="AB2250" s="3"/>
      <c r="AC2250" s="3"/>
      <c r="AD2250" s="3"/>
      <c r="AE2250" s="3"/>
      <c r="AF2250" s="3"/>
      <c r="AG2250" s="3"/>
      <c r="AH2250" s="3"/>
      <c r="AI2250" s="3"/>
    </row>
    <row r="2251" spans="2:35" x14ac:dyDescent="0.3"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  <c r="N2251" s="3"/>
      <c r="O2251" s="3"/>
      <c r="P2251" s="3"/>
      <c r="Q2251" s="3"/>
      <c r="R2251" s="3"/>
      <c r="S2251" s="3"/>
      <c r="T2251" s="3"/>
      <c r="U2251" s="3"/>
      <c r="V2251" s="3"/>
      <c r="W2251" s="3"/>
      <c r="X2251" s="3"/>
      <c r="Y2251" s="3"/>
      <c r="Z2251" s="3"/>
      <c r="AA2251" s="3"/>
      <c r="AB2251" s="3"/>
      <c r="AC2251" s="3"/>
      <c r="AD2251" s="3"/>
      <c r="AE2251" s="3"/>
      <c r="AF2251" s="3"/>
      <c r="AG2251" s="3"/>
      <c r="AH2251" s="3"/>
      <c r="AI2251" s="3"/>
    </row>
    <row r="2252" spans="2:35" x14ac:dyDescent="0.3"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  <c r="N2252" s="3"/>
      <c r="O2252" s="3"/>
      <c r="P2252" s="3"/>
      <c r="Q2252" s="3"/>
      <c r="R2252" s="3"/>
      <c r="S2252" s="3"/>
      <c r="T2252" s="3"/>
      <c r="U2252" s="3"/>
      <c r="V2252" s="3"/>
      <c r="W2252" s="3"/>
      <c r="X2252" s="3"/>
      <c r="Y2252" s="3"/>
      <c r="Z2252" s="3"/>
      <c r="AA2252" s="3"/>
      <c r="AB2252" s="3"/>
      <c r="AC2252" s="3"/>
      <c r="AD2252" s="3"/>
      <c r="AE2252" s="3"/>
      <c r="AF2252" s="3"/>
      <c r="AG2252" s="3"/>
      <c r="AH2252" s="3"/>
      <c r="AI2252" s="3"/>
    </row>
    <row r="2253" spans="2:35" x14ac:dyDescent="0.3"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  <c r="N2253" s="3"/>
      <c r="O2253" s="3"/>
      <c r="P2253" s="3"/>
      <c r="Q2253" s="3"/>
      <c r="R2253" s="3"/>
      <c r="S2253" s="3"/>
      <c r="T2253" s="3"/>
      <c r="U2253" s="3"/>
      <c r="V2253" s="3"/>
      <c r="W2253" s="3"/>
      <c r="X2253" s="3"/>
      <c r="Y2253" s="3"/>
      <c r="Z2253" s="3"/>
      <c r="AA2253" s="3"/>
      <c r="AB2253" s="3"/>
      <c r="AC2253" s="3"/>
      <c r="AD2253" s="3"/>
      <c r="AE2253" s="3"/>
      <c r="AF2253" s="3"/>
      <c r="AG2253" s="3"/>
      <c r="AH2253" s="3"/>
      <c r="AI2253" s="3"/>
    </row>
    <row r="2254" spans="2:35" x14ac:dyDescent="0.3"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  <c r="N2254" s="3"/>
      <c r="O2254" s="3"/>
      <c r="P2254" s="3"/>
      <c r="Q2254" s="3"/>
      <c r="R2254" s="3"/>
      <c r="S2254" s="3"/>
      <c r="T2254" s="3"/>
      <c r="U2254" s="3"/>
      <c r="V2254" s="3"/>
      <c r="W2254" s="3"/>
      <c r="X2254" s="3"/>
      <c r="Y2254" s="3"/>
      <c r="Z2254" s="3"/>
      <c r="AA2254" s="3"/>
      <c r="AB2254" s="3"/>
      <c r="AC2254" s="3"/>
      <c r="AD2254" s="3"/>
      <c r="AE2254" s="3"/>
      <c r="AF2254" s="3"/>
      <c r="AG2254" s="3"/>
      <c r="AH2254" s="3"/>
      <c r="AI2254" s="3"/>
    </row>
    <row r="2255" spans="2:35" x14ac:dyDescent="0.3"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  <c r="N2255" s="3"/>
      <c r="O2255" s="3"/>
      <c r="P2255" s="3"/>
      <c r="Q2255" s="3"/>
      <c r="R2255" s="3"/>
      <c r="S2255" s="3"/>
      <c r="T2255" s="3"/>
      <c r="U2255" s="3"/>
      <c r="V2255" s="3"/>
      <c r="W2255" s="3"/>
      <c r="X2255" s="3"/>
      <c r="Y2255" s="3"/>
      <c r="Z2255" s="3"/>
      <c r="AA2255" s="3"/>
      <c r="AB2255" s="3"/>
      <c r="AC2255" s="3"/>
      <c r="AD2255" s="3"/>
      <c r="AE2255" s="3"/>
      <c r="AF2255" s="3"/>
      <c r="AG2255" s="3"/>
      <c r="AH2255" s="3"/>
      <c r="AI2255" s="3"/>
    </row>
    <row r="2256" spans="2:35" x14ac:dyDescent="0.3"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  <c r="N2256" s="3"/>
      <c r="O2256" s="3"/>
      <c r="P2256" s="3"/>
      <c r="Q2256" s="3"/>
      <c r="R2256" s="3"/>
      <c r="S2256" s="3"/>
      <c r="T2256" s="3"/>
      <c r="U2256" s="3"/>
      <c r="V2256" s="3"/>
      <c r="W2256" s="3"/>
      <c r="X2256" s="3"/>
      <c r="Y2256" s="3"/>
      <c r="Z2256" s="3"/>
      <c r="AA2256" s="3"/>
      <c r="AB2256" s="3"/>
      <c r="AC2256" s="3"/>
      <c r="AD2256" s="3"/>
      <c r="AE2256" s="3"/>
      <c r="AF2256" s="3"/>
      <c r="AG2256" s="3"/>
      <c r="AH2256" s="3"/>
      <c r="AI2256" s="3"/>
    </row>
    <row r="2257" spans="2:35" x14ac:dyDescent="0.3"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  <c r="N2257" s="3"/>
      <c r="O2257" s="3"/>
      <c r="P2257" s="3"/>
      <c r="Q2257" s="3"/>
      <c r="R2257" s="3"/>
      <c r="S2257" s="3"/>
      <c r="T2257" s="3"/>
      <c r="U2257" s="3"/>
      <c r="V2257" s="3"/>
      <c r="W2257" s="3"/>
      <c r="X2257" s="3"/>
      <c r="Y2257" s="3"/>
      <c r="Z2257" s="3"/>
      <c r="AA2257" s="3"/>
      <c r="AB2257" s="3"/>
      <c r="AC2257" s="3"/>
      <c r="AD2257" s="3"/>
      <c r="AE2257" s="3"/>
      <c r="AF2257" s="3"/>
      <c r="AG2257" s="3"/>
      <c r="AH2257" s="3"/>
      <c r="AI2257" s="3"/>
    </row>
    <row r="2258" spans="2:35" x14ac:dyDescent="0.3"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  <c r="N2258" s="3"/>
      <c r="O2258" s="3"/>
      <c r="P2258" s="3"/>
      <c r="Q2258" s="3"/>
      <c r="R2258" s="3"/>
      <c r="S2258" s="3"/>
      <c r="T2258" s="3"/>
      <c r="U2258" s="3"/>
      <c r="V2258" s="3"/>
      <c r="W2258" s="3"/>
      <c r="X2258" s="3"/>
      <c r="Y2258" s="3"/>
      <c r="Z2258" s="3"/>
      <c r="AA2258" s="3"/>
      <c r="AB2258" s="3"/>
      <c r="AC2258" s="3"/>
      <c r="AD2258" s="3"/>
      <c r="AE2258" s="3"/>
      <c r="AF2258" s="3"/>
      <c r="AG2258" s="3"/>
      <c r="AH2258" s="3"/>
      <c r="AI2258" s="3"/>
    </row>
    <row r="2259" spans="2:35" x14ac:dyDescent="0.3"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  <c r="N2259" s="3"/>
      <c r="O2259" s="3"/>
      <c r="P2259" s="3"/>
      <c r="Q2259" s="3"/>
      <c r="R2259" s="3"/>
      <c r="S2259" s="3"/>
      <c r="T2259" s="3"/>
      <c r="U2259" s="3"/>
      <c r="V2259" s="3"/>
      <c r="W2259" s="3"/>
      <c r="X2259" s="3"/>
      <c r="Y2259" s="3"/>
      <c r="Z2259" s="3"/>
      <c r="AA2259" s="3"/>
      <c r="AB2259" s="3"/>
      <c r="AC2259" s="3"/>
      <c r="AD2259" s="3"/>
      <c r="AE2259" s="3"/>
      <c r="AF2259" s="3"/>
      <c r="AG2259" s="3"/>
      <c r="AH2259" s="3"/>
      <c r="AI2259" s="3"/>
    </row>
    <row r="2260" spans="2:35" x14ac:dyDescent="0.3"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  <c r="N2260" s="3"/>
      <c r="O2260" s="3"/>
      <c r="P2260" s="3"/>
      <c r="Q2260" s="3"/>
      <c r="R2260" s="3"/>
      <c r="S2260" s="3"/>
      <c r="T2260" s="3"/>
      <c r="U2260" s="3"/>
      <c r="V2260" s="3"/>
      <c r="W2260" s="3"/>
      <c r="X2260" s="3"/>
      <c r="Y2260" s="3"/>
      <c r="Z2260" s="3"/>
      <c r="AA2260" s="3"/>
      <c r="AB2260" s="3"/>
      <c r="AC2260" s="3"/>
      <c r="AD2260" s="3"/>
      <c r="AE2260" s="3"/>
      <c r="AF2260" s="3"/>
      <c r="AG2260" s="3"/>
      <c r="AH2260" s="3"/>
      <c r="AI2260" s="3"/>
    </row>
    <row r="2261" spans="2:35" x14ac:dyDescent="0.3"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  <c r="N2261" s="3"/>
      <c r="O2261" s="3"/>
      <c r="P2261" s="3"/>
      <c r="Q2261" s="3"/>
      <c r="R2261" s="3"/>
      <c r="S2261" s="3"/>
      <c r="T2261" s="3"/>
      <c r="U2261" s="3"/>
      <c r="V2261" s="3"/>
      <c r="W2261" s="3"/>
      <c r="X2261" s="3"/>
      <c r="Y2261" s="3"/>
      <c r="Z2261" s="3"/>
      <c r="AA2261" s="3"/>
      <c r="AB2261" s="3"/>
      <c r="AC2261" s="3"/>
      <c r="AD2261" s="3"/>
      <c r="AE2261" s="3"/>
      <c r="AF2261" s="3"/>
      <c r="AG2261" s="3"/>
      <c r="AH2261" s="3"/>
      <c r="AI2261" s="3"/>
    </row>
    <row r="2262" spans="2:35" x14ac:dyDescent="0.3"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  <c r="N2262" s="3"/>
      <c r="O2262" s="3"/>
      <c r="P2262" s="3"/>
      <c r="Q2262" s="3"/>
      <c r="R2262" s="3"/>
      <c r="S2262" s="3"/>
      <c r="T2262" s="3"/>
      <c r="U2262" s="3"/>
      <c r="V2262" s="3"/>
      <c r="W2262" s="3"/>
      <c r="X2262" s="3"/>
      <c r="Y2262" s="3"/>
      <c r="Z2262" s="3"/>
      <c r="AA2262" s="3"/>
      <c r="AB2262" s="3"/>
      <c r="AC2262" s="3"/>
      <c r="AD2262" s="3"/>
      <c r="AE2262" s="3"/>
      <c r="AF2262" s="3"/>
      <c r="AG2262" s="3"/>
      <c r="AH2262" s="3"/>
      <c r="AI2262" s="3"/>
    </row>
    <row r="2263" spans="2:35" x14ac:dyDescent="0.3"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  <c r="N2263" s="3"/>
      <c r="O2263" s="3"/>
      <c r="P2263" s="3"/>
      <c r="Q2263" s="3"/>
      <c r="R2263" s="3"/>
      <c r="S2263" s="3"/>
      <c r="T2263" s="3"/>
      <c r="U2263" s="3"/>
      <c r="V2263" s="3"/>
      <c r="W2263" s="3"/>
      <c r="X2263" s="3"/>
      <c r="Y2263" s="3"/>
      <c r="Z2263" s="3"/>
      <c r="AA2263" s="3"/>
      <c r="AB2263" s="3"/>
      <c r="AC2263" s="3"/>
      <c r="AD2263" s="3"/>
      <c r="AE2263" s="3"/>
      <c r="AF2263" s="3"/>
      <c r="AG2263" s="3"/>
      <c r="AH2263" s="3"/>
      <c r="AI2263" s="3"/>
    </row>
    <row r="2264" spans="2:35" x14ac:dyDescent="0.3"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  <c r="N2264" s="3"/>
      <c r="O2264" s="3"/>
      <c r="P2264" s="3"/>
      <c r="Q2264" s="3"/>
      <c r="R2264" s="3"/>
      <c r="S2264" s="3"/>
      <c r="T2264" s="3"/>
      <c r="U2264" s="3"/>
      <c r="V2264" s="3"/>
      <c r="W2264" s="3"/>
      <c r="X2264" s="3"/>
      <c r="Y2264" s="3"/>
      <c r="Z2264" s="3"/>
      <c r="AA2264" s="3"/>
      <c r="AB2264" s="3"/>
      <c r="AC2264" s="3"/>
      <c r="AD2264" s="3"/>
      <c r="AE2264" s="3"/>
      <c r="AF2264" s="3"/>
      <c r="AG2264" s="3"/>
      <c r="AH2264" s="3"/>
      <c r="AI2264" s="3"/>
    </row>
    <row r="2265" spans="2:35" x14ac:dyDescent="0.3"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  <c r="N2265" s="3"/>
      <c r="O2265" s="3"/>
      <c r="P2265" s="3"/>
      <c r="Q2265" s="3"/>
      <c r="R2265" s="3"/>
      <c r="S2265" s="3"/>
      <c r="T2265" s="3"/>
      <c r="U2265" s="3"/>
      <c r="V2265" s="3"/>
      <c r="W2265" s="3"/>
      <c r="X2265" s="3"/>
      <c r="Y2265" s="3"/>
      <c r="Z2265" s="3"/>
      <c r="AA2265" s="3"/>
      <c r="AB2265" s="3"/>
      <c r="AC2265" s="3"/>
      <c r="AD2265" s="3"/>
      <c r="AE2265" s="3"/>
      <c r="AF2265" s="3"/>
      <c r="AG2265" s="3"/>
      <c r="AH2265" s="3"/>
      <c r="AI2265" s="3"/>
    </row>
    <row r="2266" spans="2:35" x14ac:dyDescent="0.3"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  <c r="N2266" s="3"/>
      <c r="O2266" s="3"/>
      <c r="P2266" s="3"/>
      <c r="Q2266" s="3"/>
      <c r="R2266" s="3"/>
      <c r="S2266" s="3"/>
      <c r="T2266" s="3"/>
      <c r="U2266" s="3"/>
      <c r="V2266" s="3"/>
      <c r="W2266" s="3"/>
      <c r="X2266" s="3"/>
      <c r="Y2266" s="3"/>
      <c r="Z2266" s="3"/>
      <c r="AA2266" s="3"/>
      <c r="AB2266" s="3"/>
      <c r="AC2266" s="3"/>
      <c r="AD2266" s="3"/>
      <c r="AE2266" s="3"/>
      <c r="AF2266" s="3"/>
      <c r="AG2266" s="3"/>
      <c r="AH2266" s="3"/>
      <c r="AI2266" s="3"/>
    </row>
    <row r="2267" spans="2:35" x14ac:dyDescent="0.3"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  <c r="N2267" s="3"/>
      <c r="O2267" s="3"/>
      <c r="P2267" s="3"/>
      <c r="Q2267" s="3"/>
      <c r="R2267" s="3"/>
      <c r="S2267" s="3"/>
      <c r="T2267" s="3"/>
      <c r="U2267" s="3"/>
      <c r="V2267" s="3"/>
      <c r="W2267" s="3"/>
      <c r="X2267" s="3"/>
      <c r="Y2267" s="3"/>
      <c r="Z2267" s="3"/>
      <c r="AA2267" s="3"/>
      <c r="AB2267" s="3"/>
      <c r="AC2267" s="3"/>
      <c r="AD2267" s="3"/>
      <c r="AE2267" s="3"/>
      <c r="AF2267" s="3"/>
      <c r="AG2267" s="3"/>
      <c r="AH2267" s="3"/>
      <c r="AI2267" s="3"/>
    </row>
    <row r="2268" spans="2:35" x14ac:dyDescent="0.3"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  <c r="N2268" s="3"/>
      <c r="O2268" s="3"/>
      <c r="P2268" s="3"/>
      <c r="Q2268" s="3"/>
      <c r="R2268" s="3"/>
      <c r="S2268" s="3"/>
      <c r="T2268" s="3"/>
      <c r="U2268" s="3"/>
      <c r="V2268" s="3"/>
      <c r="W2268" s="3"/>
      <c r="X2268" s="3"/>
      <c r="Y2268" s="3"/>
      <c r="Z2268" s="3"/>
      <c r="AA2268" s="3"/>
      <c r="AB2268" s="3"/>
      <c r="AC2268" s="3"/>
      <c r="AD2268" s="3"/>
      <c r="AE2268" s="3"/>
      <c r="AF2268" s="3"/>
      <c r="AG2268" s="3"/>
      <c r="AH2268" s="3"/>
      <c r="AI2268" s="3"/>
    </row>
    <row r="2269" spans="2:35" x14ac:dyDescent="0.3"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  <c r="N2269" s="3"/>
      <c r="O2269" s="3"/>
      <c r="P2269" s="3"/>
      <c r="Q2269" s="3"/>
      <c r="R2269" s="3"/>
      <c r="S2269" s="3"/>
      <c r="T2269" s="3"/>
      <c r="U2269" s="3"/>
      <c r="V2269" s="3"/>
      <c r="W2269" s="3"/>
      <c r="X2269" s="3"/>
      <c r="Y2269" s="3"/>
      <c r="Z2269" s="3"/>
      <c r="AA2269" s="3"/>
      <c r="AB2269" s="3"/>
      <c r="AC2269" s="3"/>
      <c r="AD2269" s="3"/>
      <c r="AE2269" s="3"/>
      <c r="AF2269" s="3"/>
      <c r="AG2269" s="3"/>
      <c r="AH2269" s="3"/>
      <c r="AI2269" s="3"/>
    </row>
    <row r="2270" spans="2:35" x14ac:dyDescent="0.3"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  <c r="N2270" s="3"/>
      <c r="O2270" s="3"/>
      <c r="P2270" s="3"/>
      <c r="Q2270" s="3"/>
      <c r="R2270" s="3"/>
      <c r="S2270" s="3"/>
      <c r="T2270" s="3"/>
      <c r="U2270" s="3"/>
      <c r="V2270" s="3"/>
      <c r="W2270" s="3"/>
      <c r="X2270" s="3"/>
      <c r="Y2270" s="3"/>
      <c r="Z2270" s="3"/>
      <c r="AA2270" s="3"/>
      <c r="AB2270" s="3"/>
      <c r="AC2270" s="3"/>
      <c r="AD2270" s="3"/>
      <c r="AE2270" s="3"/>
      <c r="AF2270" s="3"/>
      <c r="AG2270" s="3"/>
      <c r="AH2270" s="3"/>
      <c r="AI2270" s="3"/>
    </row>
    <row r="2271" spans="2:35" x14ac:dyDescent="0.3"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  <c r="N2271" s="3"/>
      <c r="O2271" s="3"/>
      <c r="P2271" s="3"/>
      <c r="Q2271" s="3"/>
      <c r="R2271" s="3"/>
      <c r="S2271" s="3"/>
      <c r="T2271" s="3"/>
      <c r="U2271" s="3"/>
      <c r="V2271" s="3"/>
      <c r="W2271" s="3"/>
      <c r="X2271" s="3"/>
      <c r="Y2271" s="3"/>
      <c r="Z2271" s="3"/>
      <c r="AA2271" s="3"/>
      <c r="AB2271" s="3"/>
      <c r="AC2271" s="3"/>
      <c r="AD2271" s="3"/>
      <c r="AE2271" s="3"/>
      <c r="AF2271" s="3"/>
      <c r="AG2271" s="3"/>
      <c r="AH2271" s="3"/>
      <c r="AI2271" s="3"/>
    </row>
    <row r="2272" spans="2:35" x14ac:dyDescent="0.3"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  <c r="N2272" s="3"/>
      <c r="O2272" s="3"/>
      <c r="P2272" s="3"/>
      <c r="Q2272" s="3"/>
      <c r="R2272" s="3"/>
      <c r="S2272" s="3"/>
      <c r="T2272" s="3"/>
      <c r="U2272" s="3"/>
      <c r="V2272" s="3"/>
      <c r="W2272" s="3"/>
      <c r="X2272" s="3"/>
      <c r="Y2272" s="3"/>
      <c r="Z2272" s="3"/>
      <c r="AA2272" s="3"/>
      <c r="AB2272" s="3"/>
      <c r="AC2272" s="3"/>
      <c r="AD2272" s="3"/>
      <c r="AE2272" s="3"/>
      <c r="AF2272" s="3"/>
      <c r="AG2272" s="3"/>
      <c r="AH2272" s="3"/>
      <c r="AI2272" s="3"/>
    </row>
    <row r="2273" spans="2:35" x14ac:dyDescent="0.3"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  <c r="N2273" s="3"/>
      <c r="O2273" s="3"/>
      <c r="P2273" s="3"/>
      <c r="Q2273" s="3"/>
      <c r="R2273" s="3"/>
      <c r="S2273" s="3"/>
      <c r="T2273" s="3"/>
      <c r="U2273" s="3"/>
      <c r="V2273" s="3"/>
      <c r="W2273" s="3"/>
      <c r="X2273" s="3"/>
      <c r="Y2273" s="3"/>
      <c r="Z2273" s="3"/>
      <c r="AA2273" s="3"/>
      <c r="AB2273" s="3"/>
      <c r="AC2273" s="3"/>
      <c r="AD2273" s="3"/>
      <c r="AE2273" s="3"/>
      <c r="AF2273" s="3"/>
      <c r="AG2273" s="3"/>
      <c r="AH2273" s="3"/>
      <c r="AI2273" s="3"/>
    </row>
    <row r="2274" spans="2:35" x14ac:dyDescent="0.3"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  <c r="N2274" s="3"/>
      <c r="O2274" s="3"/>
      <c r="P2274" s="3"/>
      <c r="Q2274" s="3"/>
      <c r="R2274" s="3"/>
      <c r="S2274" s="3"/>
      <c r="T2274" s="3"/>
      <c r="U2274" s="3"/>
      <c r="V2274" s="3"/>
      <c r="W2274" s="3"/>
      <c r="X2274" s="3"/>
      <c r="Y2274" s="3"/>
      <c r="Z2274" s="3"/>
      <c r="AA2274" s="3"/>
      <c r="AB2274" s="3"/>
      <c r="AC2274" s="3"/>
      <c r="AD2274" s="3"/>
      <c r="AE2274" s="3"/>
      <c r="AF2274" s="3"/>
      <c r="AG2274" s="3"/>
      <c r="AH2274" s="3"/>
      <c r="AI2274" s="3"/>
    </row>
    <row r="2275" spans="2:35" x14ac:dyDescent="0.3"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  <c r="N2275" s="3"/>
      <c r="O2275" s="3"/>
      <c r="P2275" s="3"/>
      <c r="Q2275" s="3"/>
      <c r="R2275" s="3"/>
      <c r="S2275" s="3"/>
      <c r="T2275" s="3"/>
      <c r="U2275" s="3"/>
      <c r="V2275" s="3"/>
      <c r="W2275" s="3"/>
      <c r="X2275" s="3"/>
      <c r="Y2275" s="3"/>
      <c r="Z2275" s="3"/>
      <c r="AA2275" s="3"/>
      <c r="AB2275" s="3"/>
      <c r="AC2275" s="3"/>
      <c r="AD2275" s="3"/>
      <c r="AE2275" s="3"/>
      <c r="AF2275" s="3"/>
      <c r="AG2275" s="3"/>
      <c r="AH2275" s="3"/>
      <c r="AI2275" s="3"/>
    </row>
    <row r="2276" spans="2:35" x14ac:dyDescent="0.3"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  <c r="N2276" s="3"/>
      <c r="O2276" s="3"/>
      <c r="P2276" s="3"/>
      <c r="Q2276" s="3"/>
      <c r="R2276" s="3"/>
      <c r="S2276" s="3"/>
      <c r="T2276" s="3"/>
      <c r="U2276" s="3"/>
      <c r="V2276" s="3"/>
      <c r="W2276" s="3"/>
      <c r="X2276" s="3"/>
      <c r="Y2276" s="3"/>
      <c r="Z2276" s="3"/>
      <c r="AA2276" s="3"/>
      <c r="AB2276" s="3"/>
      <c r="AC2276" s="3"/>
      <c r="AD2276" s="3"/>
      <c r="AE2276" s="3"/>
      <c r="AF2276" s="3"/>
      <c r="AG2276" s="3"/>
      <c r="AH2276" s="3"/>
      <c r="AI2276" s="3"/>
    </row>
    <row r="2277" spans="2:35" x14ac:dyDescent="0.3"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  <c r="N2277" s="3"/>
      <c r="O2277" s="3"/>
      <c r="P2277" s="3"/>
      <c r="Q2277" s="3"/>
      <c r="R2277" s="3"/>
      <c r="S2277" s="3"/>
      <c r="T2277" s="3"/>
      <c r="U2277" s="3"/>
      <c r="V2277" s="3"/>
      <c r="W2277" s="3"/>
      <c r="X2277" s="3"/>
      <c r="Y2277" s="3"/>
      <c r="Z2277" s="3"/>
      <c r="AA2277" s="3"/>
      <c r="AB2277" s="3"/>
      <c r="AC2277" s="3"/>
      <c r="AD2277" s="3"/>
      <c r="AE2277" s="3"/>
      <c r="AF2277" s="3"/>
      <c r="AG2277" s="3"/>
      <c r="AH2277" s="3"/>
      <c r="AI2277" s="3"/>
    </row>
    <row r="2278" spans="2:35" x14ac:dyDescent="0.3"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  <c r="N2278" s="3"/>
      <c r="O2278" s="3"/>
      <c r="P2278" s="3"/>
      <c r="Q2278" s="3"/>
      <c r="R2278" s="3"/>
      <c r="S2278" s="3"/>
      <c r="T2278" s="3"/>
      <c r="U2278" s="3"/>
      <c r="V2278" s="3"/>
      <c r="W2278" s="3"/>
      <c r="X2278" s="3"/>
      <c r="Y2278" s="3"/>
      <c r="Z2278" s="3"/>
      <c r="AA2278" s="3"/>
      <c r="AB2278" s="3"/>
      <c r="AC2278" s="3"/>
      <c r="AD2278" s="3"/>
      <c r="AE2278" s="3"/>
      <c r="AF2278" s="3"/>
      <c r="AG2278" s="3"/>
      <c r="AH2278" s="3"/>
      <c r="AI2278" s="3"/>
    </row>
    <row r="2279" spans="2:35" x14ac:dyDescent="0.3"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  <c r="N2279" s="3"/>
      <c r="O2279" s="3"/>
      <c r="P2279" s="3"/>
      <c r="Q2279" s="3"/>
      <c r="R2279" s="3"/>
      <c r="S2279" s="3"/>
      <c r="T2279" s="3"/>
      <c r="U2279" s="3"/>
      <c r="V2279" s="3"/>
      <c r="W2279" s="3"/>
      <c r="X2279" s="3"/>
      <c r="Y2279" s="3"/>
      <c r="Z2279" s="3"/>
      <c r="AA2279" s="3"/>
      <c r="AB2279" s="3"/>
      <c r="AC2279" s="3"/>
      <c r="AD2279" s="3"/>
      <c r="AE2279" s="3"/>
      <c r="AF2279" s="3"/>
      <c r="AG2279" s="3"/>
      <c r="AH2279" s="3"/>
      <c r="AI2279" s="3"/>
    </row>
    <row r="2280" spans="2:35" x14ac:dyDescent="0.3"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  <c r="N2280" s="3"/>
      <c r="O2280" s="3"/>
      <c r="P2280" s="3"/>
      <c r="Q2280" s="3"/>
      <c r="R2280" s="3"/>
      <c r="S2280" s="3"/>
      <c r="T2280" s="3"/>
      <c r="U2280" s="3"/>
      <c r="V2280" s="3"/>
      <c r="W2280" s="3"/>
      <c r="X2280" s="3"/>
      <c r="Y2280" s="3"/>
      <c r="Z2280" s="3"/>
      <c r="AA2280" s="3"/>
      <c r="AB2280" s="3"/>
      <c r="AC2280" s="3"/>
      <c r="AD2280" s="3"/>
      <c r="AE2280" s="3"/>
      <c r="AF2280" s="3"/>
      <c r="AG2280" s="3"/>
      <c r="AH2280" s="3"/>
      <c r="AI2280" s="3"/>
    </row>
    <row r="2281" spans="2:35" x14ac:dyDescent="0.3"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  <c r="N2281" s="3"/>
      <c r="O2281" s="3"/>
      <c r="P2281" s="3"/>
      <c r="Q2281" s="3"/>
      <c r="R2281" s="3"/>
      <c r="S2281" s="3"/>
      <c r="T2281" s="3"/>
      <c r="U2281" s="3"/>
      <c r="V2281" s="3"/>
      <c r="W2281" s="3"/>
      <c r="X2281" s="3"/>
      <c r="Y2281" s="3"/>
      <c r="Z2281" s="3"/>
      <c r="AA2281" s="3"/>
      <c r="AB2281" s="3"/>
      <c r="AC2281" s="3"/>
      <c r="AD2281" s="3"/>
      <c r="AE2281" s="3"/>
      <c r="AF2281" s="3"/>
      <c r="AG2281" s="3"/>
      <c r="AH2281" s="3"/>
      <c r="AI2281" s="3"/>
    </row>
    <row r="2282" spans="2:35" x14ac:dyDescent="0.3"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  <c r="N2282" s="3"/>
      <c r="O2282" s="3"/>
      <c r="P2282" s="3"/>
      <c r="Q2282" s="3"/>
      <c r="R2282" s="3"/>
      <c r="S2282" s="3"/>
      <c r="T2282" s="3"/>
      <c r="U2282" s="3"/>
      <c r="V2282" s="3"/>
      <c r="W2282" s="3"/>
      <c r="X2282" s="3"/>
      <c r="Y2282" s="3"/>
      <c r="Z2282" s="3"/>
      <c r="AA2282" s="3"/>
      <c r="AB2282" s="3"/>
      <c r="AC2282" s="3"/>
      <c r="AD2282" s="3"/>
      <c r="AE2282" s="3"/>
      <c r="AF2282" s="3"/>
      <c r="AG2282" s="3"/>
      <c r="AH2282" s="3"/>
      <c r="AI2282" s="3"/>
    </row>
    <row r="2283" spans="2:35" x14ac:dyDescent="0.3"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  <c r="N2283" s="3"/>
      <c r="O2283" s="3"/>
      <c r="P2283" s="3"/>
      <c r="Q2283" s="3"/>
      <c r="R2283" s="3"/>
      <c r="S2283" s="3"/>
      <c r="T2283" s="3"/>
      <c r="U2283" s="3"/>
      <c r="V2283" s="3"/>
      <c r="W2283" s="3"/>
      <c r="X2283" s="3"/>
      <c r="Y2283" s="3"/>
      <c r="Z2283" s="3"/>
      <c r="AA2283" s="3"/>
      <c r="AB2283" s="3"/>
      <c r="AC2283" s="3"/>
      <c r="AD2283" s="3"/>
      <c r="AE2283" s="3"/>
      <c r="AF2283" s="3"/>
      <c r="AG2283" s="3"/>
      <c r="AH2283" s="3"/>
      <c r="AI2283" s="3"/>
    </row>
    <row r="2284" spans="2:35" x14ac:dyDescent="0.3"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  <c r="N2284" s="3"/>
      <c r="O2284" s="3"/>
      <c r="P2284" s="3"/>
      <c r="Q2284" s="3"/>
      <c r="R2284" s="3"/>
      <c r="S2284" s="3"/>
      <c r="T2284" s="3"/>
      <c r="U2284" s="3"/>
      <c r="V2284" s="3"/>
      <c r="W2284" s="3"/>
      <c r="X2284" s="3"/>
      <c r="Y2284" s="3"/>
      <c r="Z2284" s="3"/>
      <c r="AA2284" s="3"/>
      <c r="AB2284" s="3"/>
      <c r="AC2284" s="3"/>
      <c r="AD2284" s="3"/>
      <c r="AE2284" s="3"/>
      <c r="AF2284" s="3"/>
      <c r="AG2284" s="3"/>
      <c r="AH2284" s="3"/>
      <c r="AI2284" s="3"/>
    </row>
    <row r="2285" spans="2:35" x14ac:dyDescent="0.3"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  <c r="N2285" s="3"/>
      <c r="O2285" s="3"/>
      <c r="P2285" s="3"/>
      <c r="Q2285" s="3"/>
      <c r="R2285" s="3"/>
      <c r="S2285" s="3"/>
      <c r="T2285" s="3"/>
      <c r="U2285" s="3"/>
      <c r="V2285" s="3"/>
      <c r="W2285" s="3"/>
      <c r="X2285" s="3"/>
      <c r="Y2285" s="3"/>
      <c r="Z2285" s="3"/>
      <c r="AA2285" s="3"/>
      <c r="AB2285" s="3"/>
      <c r="AC2285" s="3"/>
      <c r="AD2285" s="3"/>
      <c r="AE2285" s="3"/>
      <c r="AF2285" s="3"/>
      <c r="AG2285" s="3"/>
      <c r="AH2285" s="3"/>
      <c r="AI2285" s="3"/>
    </row>
    <row r="2286" spans="2:35" x14ac:dyDescent="0.3"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  <c r="N2286" s="3"/>
      <c r="O2286" s="3"/>
      <c r="P2286" s="3"/>
      <c r="Q2286" s="3"/>
      <c r="R2286" s="3"/>
      <c r="S2286" s="3"/>
      <c r="T2286" s="3"/>
      <c r="U2286" s="3"/>
      <c r="V2286" s="3"/>
      <c r="W2286" s="3"/>
      <c r="X2286" s="3"/>
      <c r="Y2286" s="3"/>
      <c r="Z2286" s="3"/>
      <c r="AA2286" s="3"/>
      <c r="AB2286" s="3"/>
      <c r="AC2286" s="3"/>
      <c r="AD2286" s="3"/>
      <c r="AE2286" s="3"/>
      <c r="AF2286" s="3"/>
      <c r="AG2286" s="3"/>
      <c r="AH2286" s="3"/>
      <c r="AI2286" s="3"/>
    </row>
    <row r="2287" spans="2:35" x14ac:dyDescent="0.3"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  <c r="N2287" s="3"/>
      <c r="O2287" s="3"/>
      <c r="P2287" s="3"/>
      <c r="Q2287" s="3"/>
      <c r="R2287" s="3"/>
      <c r="S2287" s="3"/>
      <c r="T2287" s="3"/>
      <c r="U2287" s="3"/>
      <c r="V2287" s="3"/>
      <c r="W2287" s="3"/>
      <c r="X2287" s="3"/>
      <c r="Y2287" s="3"/>
      <c r="Z2287" s="3"/>
      <c r="AA2287" s="3"/>
      <c r="AB2287" s="3"/>
      <c r="AC2287" s="3"/>
      <c r="AD2287" s="3"/>
      <c r="AE2287" s="3"/>
      <c r="AF2287" s="3"/>
      <c r="AG2287" s="3"/>
      <c r="AH2287" s="3"/>
      <c r="AI2287" s="3"/>
    </row>
    <row r="2288" spans="2:35" x14ac:dyDescent="0.3"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  <c r="N2288" s="3"/>
      <c r="O2288" s="3"/>
      <c r="P2288" s="3"/>
      <c r="Q2288" s="3"/>
      <c r="R2288" s="3"/>
      <c r="S2288" s="3"/>
      <c r="T2288" s="3"/>
      <c r="U2288" s="3"/>
      <c r="V2288" s="3"/>
      <c r="W2288" s="3"/>
      <c r="X2288" s="3"/>
      <c r="Y2288" s="3"/>
      <c r="Z2288" s="3"/>
      <c r="AA2288" s="3"/>
      <c r="AB2288" s="3"/>
      <c r="AC2288" s="3"/>
      <c r="AD2288" s="3"/>
      <c r="AE2288" s="3"/>
      <c r="AF2288" s="3"/>
      <c r="AG2288" s="3"/>
      <c r="AH2288" s="3"/>
      <c r="AI2288" s="3"/>
    </row>
    <row r="2289" spans="2:35" x14ac:dyDescent="0.3"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  <c r="N2289" s="3"/>
      <c r="O2289" s="3"/>
      <c r="P2289" s="3"/>
      <c r="Q2289" s="3"/>
      <c r="R2289" s="3"/>
      <c r="S2289" s="3"/>
      <c r="T2289" s="3"/>
      <c r="U2289" s="3"/>
      <c r="V2289" s="3"/>
      <c r="W2289" s="3"/>
      <c r="X2289" s="3"/>
      <c r="Y2289" s="3"/>
      <c r="Z2289" s="3"/>
      <c r="AA2289" s="3"/>
      <c r="AB2289" s="3"/>
      <c r="AC2289" s="3"/>
      <c r="AD2289" s="3"/>
      <c r="AE2289" s="3"/>
      <c r="AF2289" s="3"/>
      <c r="AG2289" s="3"/>
      <c r="AH2289" s="3"/>
      <c r="AI2289" s="3"/>
    </row>
    <row r="2290" spans="2:35" x14ac:dyDescent="0.3"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  <c r="N2290" s="3"/>
      <c r="O2290" s="3"/>
      <c r="P2290" s="3"/>
      <c r="Q2290" s="3"/>
      <c r="R2290" s="3"/>
      <c r="S2290" s="3"/>
      <c r="T2290" s="3"/>
      <c r="U2290" s="3"/>
      <c r="V2290" s="3"/>
      <c r="W2290" s="3"/>
      <c r="X2290" s="3"/>
      <c r="Y2290" s="3"/>
      <c r="Z2290" s="3"/>
      <c r="AA2290" s="3"/>
      <c r="AB2290" s="3"/>
      <c r="AC2290" s="3"/>
      <c r="AD2290" s="3"/>
      <c r="AE2290" s="3"/>
      <c r="AF2290" s="3"/>
      <c r="AG2290" s="3"/>
      <c r="AH2290" s="3"/>
      <c r="AI2290" s="3"/>
    </row>
    <row r="2291" spans="2:35" x14ac:dyDescent="0.3"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  <c r="N2291" s="3"/>
      <c r="O2291" s="3"/>
      <c r="P2291" s="3"/>
      <c r="Q2291" s="3"/>
      <c r="R2291" s="3"/>
      <c r="S2291" s="3"/>
      <c r="T2291" s="3"/>
      <c r="U2291" s="3"/>
      <c r="V2291" s="3"/>
      <c r="W2291" s="3"/>
      <c r="X2291" s="3"/>
      <c r="Y2291" s="3"/>
      <c r="Z2291" s="3"/>
      <c r="AA2291" s="3"/>
      <c r="AB2291" s="3"/>
      <c r="AC2291" s="3"/>
      <c r="AD2291" s="3"/>
      <c r="AE2291" s="3"/>
      <c r="AF2291" s="3"/>
      <c r="AG2291" s="3"/>
      <c r="AH2291" s="3"/>
      <c r="AI2291" s="3"/>
    </row>
    <row r="2292" spans="2:35" x14ac:dyDescent="0.3"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  <c r="N2292" s="3"/>
      <c r="O2292" s="3"/>
      <c r="P2292" s="3"/>
      <c r="Q2292" s="3"/>
      <c r="R2292" s="3"/>
      <c r="S2292" s="3"/>
      <c r="T2292" s="3"/>
      <c r="U2292" s="3"/>
      <c r="V2292" s="3"/>
      <c r="W2292" s="3"/>
      <c r="X2292" s="3"/>
      <c r="Y2292" s="3"/>
      <c r="Z2292" s="3"/>
      <c r="AA2292" s="3"/>
      <c r="AB2292" s="3"/>
      <c r="AC2292" s="3"/>
      <c r="AD2292" s="3"/>
      <c r="AE2292" s="3"/>
      <c r="AF2292" s="3"/>
      <c r="AG2292" s="3"/>
      <c r="AH2292" s="3"/>
      <c r="AI2292" s="3"/>
    </row>
    <row r="2293" spans="2:35" x14ac:dyDescent="0.3"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  <c r="N2293" s="3"/>
      <c r="O2293" s="3"/>
      <c r="P2293" s="3"/>
      <c r="Q2293" s="3"/>
      <c r="R2293" s="3"/>
      <c r="S2293" s="3"/>
      <c r="T2293" s="3"/>
      <c r="U2293" s="3"/>
      <c r="V2293" s="3"/>
      <c r="W2293" s="3"/>
      <c r="X2293" s="3"/>
      <c r="Y2293" s="3"/>
      <c r="Z2293" s="3"/>
      <c r="AA2293" s="3"/>
      <c r="AB2293" s="3"/>
      <c r="AC2293" s="3"/>
      <c r="AD2293" s="3"/>
      <c r="AE2293" s="3"/>
      <c r="AF2293" s="3"/>
      <c r="AG2293" s="3"/>
      <c r="AH2293" s="3"/>
      <c r="AI2293" s="3"/>
    </row>
    <row r="2294" spans="2:35" x14ac:dyDescent="0.3"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  <c r="N2294" s="3"/>
      <c r="O2294" s="3"/>
      <c r="P2294" s="3"/>
      <c r="Q2294" s="3"/>
      <c r="R2294" s="3"/>
      <c r="S2294" s="3"/>
      <c r="T2294" s="3"/>
      <c r="U2294" s="3"/>
      <c r="V2294" s="3"/>
      <c r="W2294" s="3"/>
      <c r="X2294" s="3"/>
      <c r="Y2294" s="3"/>
      <c r="Z2294" s="3"/>
      <c r="AA2294" s="3"/>
      <c r="AB2294" s="3"/>
      <c r="AC2294" s="3"/>
      <c r="AD2294" s="3"/>
      <c r="AE2294" s="3"/>
      <c r="AF2294" s="3"/>
      <c r="AG2294" s="3"/>
      <c r="AH2294" s="3"/>
      <c r="AI2294" s="3"/>
    </row>
    <row r="2295" spans="2:35" x14ac:dyDescent="0.3"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  <c r="N2295" s="3"/>
      <c r="O2295" s="3"/>
      <c r="P2295" s="3"/>
      <c r="Q2295" s="3"/>
      <c r="R2295" s="3"/>
      <c r="S2295" s="3"/>
      <c r="T2295" s="3"/>
      <c r="U2295" s="3"/>
      <c r="V2295" s="3"/>
      <c r="W2295" s="3"/>
      <c r="X2295" s="3"/>
      <c r="Y2295" s="3"/>
      <c r="Z2295" s="3"/>
      <c r="AA2295" s="3"/>
      <c r="AB2295" s="3"/>
      <c r="AC2295" s="3"/>
      <c r="AD2295" s="3"/>
      <c r="AE2295" s="3"/>
      <c r="AF2295" s="3"/>
      <c r="AG2295" s="3"/>
      <c r="AH2295" s="3"/>
      <c r="AI2295" s="3"/>
    </row>
    <row r="2296" spans="2:35" x14ac:dyDescent="0.3"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  <c r="N2296" s="3"/>
      <c r="O2296" s="3"/>
      <c r="P2296" s="3"/>
      <c r="Q2296" s="3"/>
      <c r="R2296" s="3"/>
      <c r="S2296" s="3"/>
      <c r="T2296" s="3"/>
      <c r="U2296" s="3"/>
      <c r="V2296" s="3"/>
      <c r="W2296" s="3"/>
      <c r="X2296" s="3"/>
      <c r="Y2296" s="3"/>
      <c r="Z2296" s="3"/>
      <c r="AA2296" s="3"/>
      <c r="AB2296" s="3"/>
      <c r="AC2296" s="3"/>
      <c r="AD2296" s="3"/>
      <c r="AE2296" s="3"/>
      <c r="AF2296" s="3"/>
      <c r="AG2296" s="3"/>
      <c r="AH2296" s="3"/>
      <c r="AI2296" s="3"/>
    </row>
    <row r="2297" spans="2:35" x14ac:dyDescent="0.3"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  <c r="N2297" s="3"/>
      <c r="O2297" s="3"/>
      <c r="P2297" s="3"/>
      <c r="Q2297" s="3"/>
      <c r="R2297" s="3"/>
      <c r="S2297" s="3"/>
      <c r="T2297" s="3"/>
      <c r="U2297" s="3"/>
      <c r="V2297" s="3"/>
      <c r="W2297" s="3"/>
      <c r="X2297" s="3"/>
      <c r="Y2297" s="3"/>
      <c r="Z2297" s="3"/>
      <c r="AA2297" s="3"/>
      <c r="AB2297" s="3"/>
      <c r="AC2297" s="3"/>
      <c r="AD2297" s="3"/>
      <c r="AE2297" s="3"/>
      <c r="AF2297" s="3"/>
      <c r="AG2297" s="3"/>
      <c r="AH2297" s="3"/>
      <c r="AI2297" s="3"/>
    </row>
    <row r="2298" spans="2:35" x14ac:dyDescent="0.3"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  <c r="N2298" s="3"/>
      <c r="O2298" s="3"/>
      <c r="P2298" s="3"/>
      <c r="Q2298" s="3"/>
      <c r="R2298" s="3"/>
      <c r="S2298" s="3"/>
      <c r="T2298" s="3"/>
      <c r="U2298" s="3"/>
      <c r="V2298" s="3"/>
      <c r="W2298" s="3"/>
      <c r="X2298" s="3"/>
      <c r="Y2298" s="3"/>
      <c r="Z2298" s="3"/>
      <c r="AA2298" s="3"/>
      <c r="AB2298" s="3"/>
      <c r="AC2298" s="3"/>
      <c r="AD2298" s="3"/>
      <c r="AE2298" s="3"/>
      <c r="AF2298" s="3"/>
      <c r="AG2298" s="3"/>
      <c r="AH2298" s="3"/>
      <c r="AI2298" s="3"/>
    </row>
    <row r="2299" spans="2:35" x14ac:dyDescent="0.3"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  <c r="N2299" s="3"/>
      <c r="O2299" s="3"/>
      <c r="P2299" s="3"/>
      <c r="Q2299" s="3"/>
      <c r="R2299" s="3"/>
      <c r="S2299" s="3"/>
      <c r="T2299" s="3"/>
      <c r="U2299" s="3"/>
      <c r="V2299" s="3"/>
      <c r="W2299" s="3"/>
      <c r="X2299" s="3"/>
      <c r="Y2299" s="3"/>
      <c r="Z2299" s="3"/>
      <c r="AA2299" s="3"/>
      <c r="AB2299" s="3"/>
      <c r="AC2299" s="3"/>
      <c r="AD2299" s="3"/>
      <c r="AE2299" s="3"/>
      <c r="AF2299" s="3"/>
      <c r="AG2299" s="3"/>
      <c r="AH2299" s="3"/>
      <c r="AI2299" s="3"/>
    </row>
    <row r="2300" spans="2:35" x14ac:dyDescent="0.3"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  <c r="N2300" s="3"/>
      <c r="O2300" s="3"/>
      <c r="P2300" s="3"/>
      <c r="Q2300" s="3"/>
      <c r="R2300" s="3"/>
      <c r="S2300" s="3"/>
      <c r="T2300" s="3"/>
      <c r="U2300" s="3"/>
      <c r="V2300" s="3"/>
      <c r="W2300" s="3"/>
      <c r="X2300" s="3"/>
      <c r="Y2300" s="3"/>
      <c r="Z2300" s="3"/>
      <c r="AA2300" s="3"/>
      <c r="AB2300" s="3"/>
      <c r="AC2300" s="3"/>
      <c r="AD2300" s="3"/>
      <c r="AE2300" s="3"/>
      <c r="AF2300" s="3"/>
      <c r="AG2300" s="3"/>
      <c r="AH2300" s="3"/>
      <c r="AI2300" s="3"/>
    </row>
    <row r="2301" spans="2:35" x14ac:dyDescent="0.3"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  <c r="N2301" s="3"/>
      <c r="O2301" s="3"/>
      <c r="P2301" s="3"/>
      <c r="Q2301" s="3"/>
      <c r="R2301" s="3"/>
      <c r="S2301" s="3"/>
      <c r="T2301" s="3"/>
      <c r="U2301" s="3"/>
      <c r="V2301" s="3"/>
      <c r="W2301" s="3"/>
      <c r="X2301" s="3"/>
      <c r="Y2301" s="3"/>
      <c r="Z2301" s="3"/>
      <c r="AA2301" s="3"/>
      <c r="AB2301" s="3"/>
      <c r="AC2301" s="3"/>
      <c r="AD2301" s="3"/>
      <c r="AE2301" s="3"/>
      <c r="AF2301" s="3"/>
      <c r="AG2301" s="3"/>
      <c r="AH2301" s="3"/>
      <c r="AI2301" s="3"/>
    </row>
    <row r="2302" spans="2:35" x14ac:dyDescent="0.3"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  <c r="N2302" s="3"/>
      <c r="O2302" s="3"/>
      <c r="P2302" s="3"/>
      <c r="Q2302" s="3"/>
      <c r="R2302" s="3"/>
      <c r="S2302" s="3"/>
      <c r="T2302" s="3"/>
      <c r="U2302" s="3"/>
      <c r="V2302" s="3"/>
      <c r="W2302" s="3"/>
      <c r="X2302" s="3"/>
      <c r="Y2302" s="3"/>
      <c r="Z2302" s="3"/>
      <c r="AA2302" s="3"/>
      <c r="AB2302" s="3"/>
      <c r="AC2302" s="3"/>
      <c r="AD2302" s="3"/>
      <c r="AE2302" s="3"/>
      <c r="AF2302" s="3"/>
      <c r="AG2302" s="3"/>
      <c r="AH2302" s="3"/>
      <c r="AI2302" s="3"/>
    </row>
    <row r="2303" spans="2:35" x14ac:dyDescent="0.3"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  <c r="N2303" s="3"/>
      <c r="O2303" s="3"/>
      <c r="P2303" s="3"/>
      <c r="Q2303" s="3"/>
      <c r="R2303" s="3"/>
      <c r="S2303" s="3"/>
      <c r="T2303" s="3"/>
      <c r="U2303" s="3"/>
      <c r="V2303" s="3"/>
      <c r="W2303" s="3"/>
      <c r="X2303" s="3"/>
      <c r="Y2303" s="3"/>
      <c r="Z2303" s="3"/>
      <c r="AA2303" s="3"/>
      <c r="AB2303" s="3"/>
      <c r="AC2303" s="3"/>
      <c r="AD2303" s="3"/>
      <c r="AE2303" s="3"/>
      <c r="AF2303" s="3"/>
      <c r="AG2303" s="3"/>
      <c r="AH2303" s="3"/>
      <c r="AI2303" s="3"/>
    </row>
    <row r="2304" spans="2:35" x14ac:dyDescent="0.3"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  <c r="N2304" s="3"/>
      <c r="O2304" s="3"/>
      <c r="P2304" s="3"/>
      <c r="Q2304" s="3"/>
      <c r="R2304" s="3"/>
      <c r="S2304" s="3"/>
      <c r="T2304" s="3"/>
      <c r="U2304" s="3"/>
      <c r="V2304" s="3"/>
      <c r="W2304" s="3"/>
      <c r="X2304" s="3"/>
      <c r="Y2304" s="3"/>
      <c r="Z2304" s="3"/>
      <c r="AA2304" s="3"/>
      <c r="AB2304" s="3"/>
      <c r="AC2304" s="3"/>
      <c r="AD2304" s="3"/>
      <c r="AE2304" s="3"/>
      <c r="AF2304" s="3"/>
      <c r="AG2304" s="3"/>
      <c r="AH2304" s="3"/>
      <c r="AI2304" s="3"/>
    </row>
    <row r="2305" spans="2:35" x14ac:dyDescent="0.3"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  <c r="N2305" s="3"/>
      <c r="O2305" s="3"/>
      <c r="P2305" s="3"/>
      <c r="Q2305" s="3"/>
      <c r="R2305" s="3"/>
      <c r="S2305" s="3"/>
      <c r="T2305" s="3"/>
      <c r="U2305" s="3"/>
      <c r="V2305" s="3"/>
      <c r="W2305" s="3"/>
      <c r="X2305" s="3"/>
      <c r="Y2305" s="3"/>
      <c r="Z2305" s="3"/>
      <c r="AA2305" s="3"/>
      <c r="AB2305" s="3"/>
      <c r="AC2305" s="3"/>
      <c r="AD2305" s="3"/>
      <c r="AE2305" s="3"/>
      <c r="AF2305" s="3"/>
      <c r="AG2305" s="3"/>
      <c r="AH2305" s="3"/>
      <c r="AI2305" s="3"/>
    </row>
    <row r="2306" spans="2:35" x14ac:dyDescent="0.3"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  <c r="N2306" s="3"/>
      <c r="O2306" s="3"/>
      <c r="P2306" s="3"/>
      <c r="Q2306" s="3"/>
      <c r="R2306" s="3"/>
      <c r="S2306" s="3"/>
      <c r="T2306" s="3"/>
      <c r="U2306" s="3"/>
      <c r="V2306" s="3"/>
      <c r="W2306" s="3"/>
      <c r="X2306" s="3"/>
      <c r="Y2306" s="3"/>
      <c r="Z2306" s="3"/>
      <c r="AA2306" s="3"/>
      <c r="AB2306" s="3"/>
      <c r="AC2306" s="3"/>
      <c r="AD2306" s="3"/>
      <c r="AE2306" s="3"/>
      <c r="AF2306" s="3"/>
      <c r="AG2306" s="3"/>
      <c r="AH2306" s="3"/>
      <c r="AI2306" s="3"/>
    </row>
    <row r="2307" spans="2:35" x14ac:dyDescent="0.3"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  <c r="N2307" s="3"/>
      <c r="O2307" s="3"/>
      <c r="P2307" s="3"/>
      <c r="Q2307" s="3"/>
      <c r="R2307" s="3"/>
      <c r="S2307" s="3"/>
      <c r="T2307" s="3"/>
      <c r="U2307" s="3"/>
      <c r="V2307" s="3"/>
      <c r="W2307" s="3"/>
      <c r="X2307" s="3"/>
      <c r="Y2307" s="3"/>
      <c r="Z2307" s="3"/>
      <c r="AA2307" s="3"/>
      <c r="AB2307" s="3"/>
      <c r="AC2307" s="3"/>
      <c r="AD2307" s="3"/>
      <c r="AE2307" s="3"/>
      <c r="AF2307" s="3"/>
      <c r="AG2307" s="3"/>
      <c r="AH2307" s="3"/>
      <c r="AI2307" s="3"/>
    </row>
    <row r="2308" spans="2:35" x14ac:dyDescent="0.3"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  <c r="N2308" s="3"/>
      <c r="O2308" s="3"/>
      <c r="P2308" s="3"/>
      <c r="Q2308" s="3"/>
      <c r="R2308" s="3"/>
      <c r="S2308" s="3"/>
      <c r="T2308" s="3"/>
      <c r="U2308" s="3"/>
      <c r="V2308" s="3"/>
      <c r="W2308" s="3"/>
      <c r="X2308" s="3"/>
      <c r="Y2308" s="3"/>
      <c r="Z2308" s="3"/>
      <c r="AA2308" s="3"/>
      <c r="AB2308" s="3"/>
      <c r="AC2308" s="3"/>
      <c r="AD2308" s="3"/>
      <c r="AE2308" s="3"/>
      <c r="AF2308" s="3"/>
      <c r="AG2308" s="3"/>
      <c r="AH2308" s="3"/>
      <c r="AI2308" s="3"/>
    </row>
    <row r="2309" spans="2:35" x14ac:dyDescent="0.3"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  <c r="N2309" s="3"/>
      <c r="O2309" s="3"/>
      <c r="P2309" s="3"/>
      <c r="Q2309" s="3"/>
      <c r="R2309" s="3"/>
      <c r="S2309" s="3"/>
      <c r="T2309" s="3"/>
      <c r="U2309" s="3"/>
      <c r="V2309" s="3"/>
      <c r="W2309" s="3"/>
      <c r="X2309" s="3"/>
      <c r="Y2309" s="3"/>
      <c r="Z2309" s="3"/>
      <c r="AA2309" s="3"/>
      <c r="AB2309" s="3"/>
      <c r="AC2309" s="3"/>
      <c r="AD2309" s="3"/>
      <c r="AE2309" s="3"/>
      <c r="AF2309" s="3"/>
      <c r="AG2309" s="3"/>
      <c r="AH2309" s="3"/>
      <c r="AI2309" s="3"/>
    </row>
    <row r="2310" spans="2:35" x14ac:dyDescent="0.3"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  <c r="N2310" s="3"/>
      <c r="O2310" s="3"/>
      <c r="P2310" s="3"/>
      <c r="Q2310" s="3"/>
      <c r="R2310" s="3"/>
      <c r="S2310" s="3"/>
      <c r="T2310" s="3"/>
      <c r="U2310" s="3"/>
      <c r="V2310" s="3"/>
      <c r="W2310" s="3"/>
      <c r="X2310" s="3"/>
      <c r="Y2310" s="3"/>
      <c r="Z2310" s="3"/>
      <c r="AA2310" s="3"/>
      <c r="AB2310" s="3"/>
      <c r="AC2310" s="3"/>
      <c r="AD2310" s="3"/>
      <c r="AE2310" s="3"/>
      <c r="AF2310" s="3"/>
      <c r="AG2310" s="3"/>
      <c r="AH2310" s="3"/>
      <c r="AI2310" s="3"/>
    </row>
    <row r="2311" spans="2:35" x14ac:dyDescent="0.3"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  <c r="N2311" s="3"/>
      <c r="O2311" s="3"/>
      <c r="P2311" s="3"/>
      <c r="Q2311" s="3"/>
      <c r="R2311" s="3"/>
      <c r="S2311" s="3"/>
      <c r="T2311" s="3"/>
      <c r="U2311" s="3"/>
      <c r="V2311" s="3"/>
      <c r="W2311" s="3"/>
      <c r="X2311" s="3"/>
      <c r="Y2311" s="3"/>
      <c r="Z2311" s="3"/>
      <c r="AA2311" s="3"/>
      <c r="AB2311" s="3"/>
      <c r="AC2311" s="3"/>
      <c r="AD2311" s="3"/>
      <c r="AE2311" s="3"/>
      <c r="AF2311" s="3"/>
      <c r="AG2311" s="3"/>
      <c r="AH2311" s="3"/>
      <c r="AI2311" s="3"/>
    </row>
    <row r="2312" spans="2:35" x14ac:dyDescent="0.3"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  <c r="N2312" s="3"/>
      <c r="O2312" s="3"/>
      <c r="P2312" s="3"/>
      <c r="Q2312" s="3"/>
      <c r="R2312" s="3"/>
      <c r="S2312" s="3"/>
      <c r="T2312" s="3"/>
      <c r="U2312" s="3"/>
      <c r="V2312" s="3"/>
      <c r="W2312" s="3"/>
      <c r="X2312" s="3"/>
      <c r="Y2312" s="3"/>
      <c r="Z2312" s="3"/>
      <c r="AA2312" s="3"/>
      <c r="AB2312" s="3"/>
      <c r="AC2312" s="3"/>
      <c r="AD2312" s="3"/>
      <c r="AE2312" s="3"/>
      <c r="AF2312" s="3"/>
      <c r="AG2312" s="3"/>
      <c r="AH2312" s="3"/>
      <c r="AI2312" s="3"/>
    </row>
    <row r="2313" spans="2:35" x14ac:dyDescent="0.3"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  <c r="N2313" s="3"/>
      <c r="O2313" s="3"/>
      <c r="P2313" s="3"/>
      <c r="Q2313" s="3"/>
      <c r="R2313" s="3"/>
      <c r="S2313" s="3"/>
      <c r="T2313" s="3"/>
      <c r="U2313" s="3"/>
      <c r="V2313" s="3"/>
      <c r="W2313" s="3"/>
      <c r="X2313" s="3"/>
      <c r="Y2313" s="3"/>
      <c r="Z2313" s="3"/>
      <c r="AA2313" s="3"/>
      <c r="AB2313" s="3"/>
      <c r="AC2313" s="3"/>
      <c r="AD2313" s="3"/>
      <c r="AE2313" s="3"/>
      <c r="AF2313" s="3"/>
      <c r="AG2313" s="3"/>
      <c r="AH2313" s="3"/>
      <c r="AI2313" s="3"/>
    </row>
    <row r="2314" spans="2:35" x14ac:dyDescent="0.3"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  <c r="N2314" s="3"/>
      <c r="O2314" s="3"/>
      <c r="P2314" s="3"/>
      <c r="Q2314" s="3"/>
      <c r="R2314" s="3"/>
      <c r="S2314" s="3"/>
      <c r="T2314" s="3"/>
      <c r="U2314" s="3"/>
      <c r="V2314" s="3"/>
      <c r="W2314" s="3"/>
      <c r="X2314" s="3"/>
      <c r="Y2314" s="3"/>
      <c r="Z2314" s="3"/>
      <c r="AA2314" s="3"/>
      <c r="AB2314" s="3"/>
      <c r="AC2314" s="3"/>
      <c r="AD2314" s="3"/>
      <c r="AE2314" s="3"/>
      <c r="AF2314" s="3"/>
      <c r="AG2314" s="3"/>
      <c r="AH2314" s="3"/>
      <c r="AI2314" s="3"/>
    </row>
    <row r="2315" spans="2:35" x14ac:dyDescent="0.3"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  <c r="N2315" s="3"/>
      <c r="O2315" s="3"/>
      <c r="P2315" s="3"/>
      <c r="Q2315" s="3"/>
      <c r="R2315" s="3"/>
      <c r="S2315" s="3"/>
      <c r="T2315" s="3"/>
      <c r="U2315" s="3"/>
      <c r="V2315" s="3"/>
      <c r="W2315" s="3"/>
      <c r="X2315" s="3"/>
      <c r="Y2315" s="3"/>
      <c r="Z2315" s="3"/>
      <c r="AA2315" s="3"/>
      <c r="AB2315" s="3"/>
      <c r="AC2315" s="3"/>
      <c r="AD2315" s="3"/>
      <c r="AE2315" s="3"/>
      <c r="AF2315" s="3"/>
      <c r="AG2315" s="3"/>
      <c r="AH2315" s="3"/>
      <c r="AI2315" s="3"/>
    </row>
    <row r="2316" spans="2:35" x14ac:dyDescent="0.3"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  <c r="N2316" s="3"/>
      <c r="O2316" s="3"/>
      <c r="P2316" s="3"/>
      <c r="Q2316" s="3"/>
      <c r="R2316" s="3"/>
      <c r="S2316" s="3"/>
      <c r="T2316" s="3"/>
      <c r="U2316" s="3"/>
      <c r="V2316" s="3"/>
      <c r="W2316" s="3"/>
      <c r="X2316" s="3"/>
      <c r="Y2316" s="3"/>
      <c r="Z2316" s="3"/>
      <c r="AA2316" s="3"/>
      <c r="AB2316" s="3"/>
      <c r="AC2316" s="3"/>
      <c r="AD2316" s="3"/>
      <c r="AE2316" s="3"/>
      <c r="AF2316" s="3"/>
      <c r="AG2316" s="3"/>
      <c r="AH2316" s="3"/>
      <c r="AI2316" s="3"/>
    </row>
    <row r="2317" spans="2:35" x14ac:dyDescent="0.3"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  <c r="N2317" s="3"/>
      <c r="O2317" s="3"/>
      <c r="P2317" s="3"/>
      <c r="Q2317" s="3"/>
      <c r="R2317" s="3"/>
      <c r="S2317" s="3"/>
      <c r="T2317" s="3"/>
      <c r="U2317" s="3"/>
      <c r="V2317" s="3"/>
      <c r="W2317" s="3"/>
      <c r="X2317" s="3"/>
      <c r="Y2317" s="3"/>
      <c r="Z2317" s="3"/>
      <c r="AA2317" s="3"/>
      <c r="AB2317" s="3"/>
      <c r="AC2317" s="3"/>
      <c r="AD2317" s="3"/>
      <c r="AE2317" s="3"/>
      <c r="AF2317" s="3"/>
      <c r="AG2317" s="3"/>
      <c r="AH2317" s="3"/>
      <c r="AI2317" s="3"/>
    </row>
    <row r="2318" spans="2:35" x14ac:dyDescent="0.3"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  <c r="N2318" s="3"/>
      <c r="O2318" s="3"/>
      <c r="P2318" s="3"/>
      <c r="Q2318" s="3"/>
      <c r="R2318" s="3"/>
      <c r="S2318" s="3"/>
      <c r="T2318" s="3"/>
      <c r="U2318" s="3"/>
      <c r="V2318" s="3"/>
      <c r="W2318" s="3"/>
      <c r="X2318" s="3"/>
      <c r="Y2318" s="3"/>
      <c r="Z2318" s="3"/>
      <c r="AA2318" s="3"/>
      <c r="AB2318" s="3"/>
      <c r="AC2318" s="3"/>
      <c r="AD2318" s="3"/>
      <c r="AE2318" s="3"/>
      <c r="AF2318" s="3"/>
      <c r="AG2318" s="3"/>
      <c r="AH2318" s="3"/>
      <c r="AI2318" s="3"/>
    </row>
    <row r="2319" spans="2:35" x14ac:dyDescent="0.3"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  <c r="N2319" s="3"/>
      <c r="O2319" s="3"/>
      <c r="P2319" s="3"/>
      <c r="Q2319" s="3"/>
      <c r="R2319" s="3"/>
      <c r="S2319" s="3"/>
      <c r="T2319" s="3"/>
      <c r="U2319" s="3"/>
      <c r="V2319" s="3"/>
      <c r="W2319" s="3"/>
      <c r="X2319" s="3"/>
      <c r="Y2319" s="3"/>
      <c r="Z2319" s="3"/>
      <c r="AA2319" s="3"/>
      <c r="AB2319" s="3"/>
      <c r="AC2319" s="3"/>
      <c r="AD2319" s="3"/>
      <c r="AE2319" s="3"/>
      <c r="AF2319" s="3"/>
      <c r="AG2319" s="3"/>
      <c r="AH2319" s="3"/>
      <c r="AI2319" s="3"/>
    </row>
    <row r="2320" spans="2:35" x14ac:dyDescent="0.3"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  <c r="N2320" s="3"/>
      <c r="O2320" s="3"/>
      <c r="P2320" s="3"/>
      <c r="Q2320" s="3"/>
      <c r="R2320" s="3"/>
      <c r="S2320" s="3"/>
      <c r="T2320" s="3"/>
      <c r="U2320" s="3"/>
      <c r="V2320" s="3"/>
      <c r="W2320" s="3"/>
      <c r="X2320" s="3"/>
      <c r="Y2320" s="3"/>
      <c r="Z2320" s="3"/>
      <c r="AA2320" s="3"/>
      <c r="AB2320" s="3"/>
      <c r="AC2320" s="3"/>
      <c r="AD2320" s="3"/>
      <c r="AE2320" s="3"/>
      <c r="AF2320" s="3"/>
      <c r="AG2320" s="3"/>
      <c r="AH2320" s="3"/>
      <c r="AI2320" s="3"/>
    </row>
    <row r="2321" spans="2:35" x14ac:dyDescent="0.3"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  <c r="N2321" s="3"/>
      <c r="O2321" s="3"/>
      <c r="P2321" s="3"/>
      <c r="Q2321" s="3"/>
      <c r="R2321" s="3"/>
      <c r="S2321" s="3"/>
      <c r="T2321" s="3"/>
      <c r="U2321" s="3"/>
      <c r="V2321" s="3"/>
      <c r="W2321" s="3"/>
      <c r="X2321" s="3"/>
      <c r="Y2321" s="3"/>
      <c r="Z2321" s="3"/>
      <c r="AA2321" s="3"/>
      <c r="AB2321" s="3"/>
      <c r="AC2321" s="3"/>
      <c r="AD2321" s="3"/>
      <c r="AE2321" s="3"/>
      <c r="AF2321" s="3"/>
      <c r="AG2321" s="3"/>
      <c r="AH2321" s="3"/>
      <c r="AI2321" s="3"/>
    </row>
    <row r="2322" spans="2:35" x14ac:dyDescent="0.3"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  <c r="N2322" s="3"/>
      <c r="O2322" s="3"/>
      <c r="P2322" s="3"/>
      <c r="Q2322" s="3"/>
      <c r="R2322" s="3"/>
      <c r="S2322" s="3"/>
      <c r="T2322" s="3"/>
      <c r="U2322" s="3"/>
      <c r="V2322" s="3"/>
      <c r="W2322" s="3"/>
      <c r="X2322" s="3"/>
      <c r="Y2322" s="3"/>
      <c r="Z2322" s="3"/>
      <c r="AA2322" s="3"/>
      <c r="AB2322" s="3"/>
      <c r="AC2322" s="3"/>
      <c r="AD2322" s="3"/>
      <c r="AE2322" s="3"/>
      <c r="AF2322" s="3"/>
      <c r="AG2322" s="3"/>
      <c r="AH2322" s="3"/>
      <c r="AI2322" s="3"/>
    </row>
    <row r="2323" spans="2:35" x14ac:dyDescent="0.3"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  <c r="N2323" s="3"/>
      <c r="O2323" s="3"/>
      <c r="P2323" s="3"/>
      <c r="Q2323" s="3"/>
      <c r="R2323" s="3"/>
      <c r="S2323" s="3"/>
      <c r="T2323" s="3"/>
      <c r="U2323" s="3"/>
      <c r="V2323" s="3"/>
      <c r="W2323" s="3"/>
      <c r="X2323" s="3"/>
      <c r="Y2323" s="3"/>
      <c r="Z2323" s="3"/>
      <c r="AA2323" s="3"/>
      <c r="AB2323" s="3"/>
      <c r="AC2323" s="3"/>
      <c r="AD2323" s="3"/>
      <c r="AE2323" s="3"/>
      <c r="AF2323" s="3"/>
      <c r="AG2323" s="3"/>
      <c r="AH2323" s="3"/>
      <c r="AI2323" s="3"/>
    </row>
    <row r="2324" spans="2:35" x14ac:dyDescent="0.3"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  <c r="N2324" s="3"/>
      <c r="O2324" s="3"/>
      <c r="P2324" s="3"/>
      <c r="Q2324" s="3"/>
      <c r="R2324" s="3"/>
      <c r="S2324" s="3"/>
      <c r="T2324" s="3"/>
      <c r="U2324" s="3"/>
      <c r="V2324" s="3"/>
      <c r="W2324" s="3"/>
      <c r="X2324" s="3"/>
      <c r="Y2324" s="3"/>
      <c r="Z2324" s="3"/>
      <c r="AA2324" s="3"/>
      <c r="AB2324" s="3"/>
      <c r="AC2324" s="3"/>
      <c r="AD2324" s="3"/>
      <c r="AE2324" s="3"/>
      <c r="AF2324" s="3"/>
      <c r="AG2324" s="3"/>
      <c r="AH2324" s="3"/>
      <c r="AI2324" s="3"/>
    </row>
    <row r="2325" spans="2:35" x14ac:dyDescent="0.3"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  <c r="N2325" s="3"/>
      <c r="O2325" s="3"/>
      <c r="P2325" s="3"/>
      <c r="Q2325" s="3"/>
      <c r="R2325" s="3"/>
      <c r="S2325" s="3"/>
      <c r="T2325" s="3"/>
      <c r="U2325" s="3"/>
      <c r="V2325" s="3"/>
      <c r="W2325" s="3"/>
      <c r="X2325" s="3"/>
      <c r="Y2325" s="3"/>
      <c r="Z2325" s="3"/>
      <c r="AA2325" s="3"/>
      <c r="AB2325" s="3"/>
      <c r="AC2325" s="3"/>
      <c r="AD2325" s="3"/>
      <c r="AE2325" s="3"/>
      <c r="AF2325" s="3"/>
      <c r="AG2325" s="3"/>
      <c r="AH2325" s="3"/>
      <c r="AI2325" s="3"/>
    </row>
    <row r="2326" spans="2:35" x14ac:dyDescent="0.3"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  <c r="N2326" s="3"/>
      <c r="O2326" s="3"/>
      <c r="P2326" s="3"/>
      <c r="Q2326" s="3"/>
      <c r="R2326" s="3"/>
      <c r="S2326" s="3"/>
      <c r="T2326" s="3"/>
      <c r="U2326" s="3"/>
      <c r="V2326" s="3"/>
      <c r="W2326" s="3"/>
      <c r="X2326" s="3"/>
      <c r="Y2326" s="3"/>
      <c r="Z2326" s="3"/>
      <c r="AA2326" s="3"/>
      <c r="AB2326" s="3"/>
      <c r="AC2326" s="3"/>
      <c r="AD2326" s="3"/>
      <c r="AE2326" s="3"/>
      <c r="AF2326" s="3"/>
      <c r="AG2326" s="3"/>
      <c r="AH2326" s="3"/>
      <c r="AI2326" s="3"/>
    </row>
    <row r="2327" spans="2:35" x14ac:dyDescent="0.3"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  <c r="N2327" s="3"/>
      <c r="O2327" s="3"/>
      <c r="P2327" s="3"/>
      <c r="Q2327" s="3"/>
      <c r="R2327" s="3"/>
      <c r="S2327" s="3"/>
      <c r="T2327" s="3"/>
      <c r="U2327" s="3"/>
      <c r="V2327" s="3"/>
      <c r="W2327" s="3"/>
      <c r="X2327" s="3"/>
      <c r="Y2327" s="3"/>
      <c r="Z2327" s="3"/>
      <c r="AA2327" s="3"/>
      <c r="AB2327" s="3"/>
      <c r="AC2327" s="3"/>
      <c r="AD2327" s="3"/>
      <c r="AE2327" s="3"/>
      <c r="AF2327" s="3"/>
      <c r="AG2327" s="3"/>
      <c r="AH2327" s="3"/>
      <c r="AI2327" s="3"/>
    </row>
    <row r="2328" spans="2:35" x14ac:dyDescent="0.3"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  <c r="N2328" s="3"/>
      <c r="O2328" s="3"/>
      <c r="P2328" s="3"/>
      <c r="Q2328" s="3"/>
      <c r="R2328" s="3"/>
      <c r="S2328" s="3"/>
      <c r="T2328" s="3"/>
      <c r="U2328" s="3"/>
      <c r="V2328" s="3"/>
      <c r="W2328" s="3"/>
      <c r="X2328" s="3"/>
      <c r="Y2328" s="3"/>
      <c r="Z2328" s="3"/>
      <c r="AA2328" s="3"/>
      <c r="AB2328" s="3"/>
      <c r="AC2328" s="3"/>
      <c r="AD2328" s="3"/>
      <c r="AE2328" s="3"/>
      <c r="AF2328" s="3"/>
      <c r="AG2328" s="3"/>
      <c r="AH2328" s="3"/>
      <c r="AI2328" s="3"/>
    </row>
    <row r="2329" spans="2:35" x14ac:dyDescent="0.3"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  <c r="N2329" s="3"/>
      <c r="O2329" s="3"/>
      <c r="P2329" s="3"/>
      <c r="Q2329" s="3"/>
      <c r="R2329" s="3"/>
      <c r="S2329" s="3"/>
      <c r="T2329" s="3"/>
      <c r="U2329" s="3"/>
      <c r="V2329" s="3"/>
      <c r="W2329" s="3"/>
      <c r="X2329" s="3"/>
      <c r="Y2329" s="3"/>
      <c r="Z2329" s="3"/>
      <c r="AA2329" s="3"/>
      <c r="AB2329" s="3"/>
      <c r="AC2329" s="3"/>
      <c r="AD2329" s="3"/>
      <c r="AE2329" s="3"/>
      <c r="AF2329" s="3"/>
      <c r="AG2329" s="3"/>
      <c r="AH2329" s="3"/>
      <c r="AI2329" s="3"/>
    </row>
    <row r="2330" spans="2:35" x14ac:dyDescent="0.3"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  <c r="N2330" s="3"/>
      <c r="O2330" s="3"/>
      <c r="P2330" s="3"/>
      <c r="Q2330" s="3"/>
      <c r="R2330" s="3"/>
      <c r="S2330" s="3"/>
      <c r="T2330" s="3"/>
      <c r="U2330" s="3"/>
      <c r="V2330" s="3"/>
      <c r="W2330" s="3"/>
      <c r="X2330" s="3"/>
      <c r="Y2330" s="3"/>
      <c r="Z2330" s="3"/>
      <c r="AA2330" s="3"/>
      <c r="AB2330" s="3"/>
      <c r="AC2330" s="3"/>
      <c r="AD2330" s="3"/>
      <c r="AE2330" s="3"/>
      <c r="AF2330" s="3"/>
      <c r="AG2330" s="3"/>
      <c r="AH2330" s="3"/>
      <c r="AI2330" s="3"/>
    </row>
    <row r="2331" spans="2:35" x14ac:dyDescent="0.3"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  <c r="N2331" s="3"/>
      <c r="O2331" s="3"/>
      <c r="P2331" s="3"/>
      <c r="Q2331" s="3"/>
      <c r="R2331" s="3"/>
      <c r="S2331" s="3"/>
      <c r="T2331" s="3"/>
      <c r="U2331" s="3"/>
      <c r="V2331" s="3"/>
      <c r="W2331" s="3"/>
      <c r="X2331" s="3"/>
      <c r="Y2331" s="3"/>
      <c r="Z2331" s="3"/>
      <c r="AA2331" s="3"/>
      <c r="AB2331" s="3"/>
      <c r="AC2331" s="3"/>
      <c r="AD2331" s="3"/>
      <c r="AE2331" s="3"/>
      <c r="AF2331" s="3"/>
      <c r="AG2331" s="3"/>
      <c r="AH2331" s="3"/>
      <c r="AI2331" s="3"/>
    </row>
    <row r="2332" spans="2:35" x14ac:dyDescent="0.3"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  <c r="N2332" s="3"/>
      <c r="O2332" s="3"/>
      <c r="P2332" s="3"/>
      <c r="Q2332" s="3"/>
      <c r="R2332" s="3"/>
      <c r="S2332" s="3"/>
      <c r="T2332" s="3"/>
      <c r="U2332" s="3"/>
      <c r="V2332" s="3"/>
      <c r="W2332" s="3"/>
      <c r="X2332" s="3"/>
      <c r="Y2332" s="3"/>
      <c r="Z2332" s="3"/>
      <c r="AA2332" s="3"/>
      <c r="AB2332" s="3"/>
      <c r="AC2332" s="3"/>
      <c r="AD2332" s="3"/>
      <c r="AE2332" s="3"/>
      <c r="AF2332" s="3"/>
      <c r="AG2332" s="3"/>
      <c r="AH2332" s="3"/>
      <c r="AI2332" s="3"/>
    </row>
    <row r="2333" spans="2:35" x14ac:dyDescent="0.3"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  <c r="N2333" s="3"/>
      <c r="O2333" s="3"/>
      <c r="P2333" s="3"/>
      <c r="Q2333" s="3"/>
      <c r="R2333" s="3"/>
      <c r="S2333" s="3"/>
      <c r="T2333" s="3"/>
      <c r="U2333" s="3"/>
      <c r="V2333" s="3"/>
      <c r="W2333" s="3"/>
      <c r="X2333" s="3"/>
      <c r="Y2333" s="3"/>
      <c r="Z2333" s="3"/>
      <c r="AA2333" s="3"/>
      <c r="AB2333" s="3"/>
      <c r="AC2333" s="3"/>
      <c r="AD2333" s="3"/>
      <c r="AE2333" s="3"/>
      <c r="AF2333" s="3"/>
      <c r="AG2333" s="3"/>
      <c r="AH2333" s="3"/>
      <c r="AI2333" s="3"/>
    </row>
    <row r="2334" spans="2:35" x14ac:dyDescent="0.3"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  <c r="N2334" s="3"/>
      <c r="O2334" s="3"/>
      <c r="P2334" s="3"/>
      <c r="Q2334" s="3"/>
      <c r="R2334" s="3"/>
      <c r="S2334" s="3"/>
      <c r="T2334" s="3"/>
      <c r="U2334" s="3"/>
      <c r="V2334" s="3"/>
      <c r="W2334" s="3"/>
      <c r="X2334" s="3"/>
      <c r="Y2334" s="3"/>
      <c r="Z2334" s="3"/>
      <c r="AA2334" s="3"/>
      <c r="AB2334" s="3"/>
      <c r="AC2334" s="3"/>
      <c r="AD2334" s="3"/>
      <c r="AE2334" s="3"/>
      <c r="AF2334" s="3"/>
      <c r="AG2334" s="3"/>
      <c r="AH2334" s="3"/>
      <c r="AI2334" s="3"/>
    </row>
    <row r="2335" spans="2:35" x14ac:dyDescent="0.3"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  <c r="N2335" s="3"/>
      <c r="O2335" s="3"/>
      <c r="P2335" s="3"/>
      <c r="Q2335" s="3"/>
      <c r="R2335" s="3"/>
      <c r="S2335" s="3"/>
      <c r="T2335" s="3"/>
      <c r="U2335" s="3"/>
      <c r="V2335" s="3"/>
      <c r="W2335" s="3"/>
      <c r="X2335" s="3"/>
      <c r="Y2335" s="3"/>
      <c r="Z2335" s="3"/>
      <c r="AA2335" s="3"/>
      <c r="AB2335" s="3"/>
      <c r="AC2335" s="3"/>
      <c r="AD2335" s="3"/>
      <c r="AE2335" s="3"/>
      <c r="AF2335" s="3"/>
      <c r="AG2335" s="3"/>
      <c r="AH2335" s="3"/>
      <c r="AI2335" s="3"/>
    </row>
    <row r="2336" spans="2:35" x14ac:dyDescent="0.3"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  <c r="N2336" s="3"/>
      <c r="O2336" s="3"/>
      <c r="P2336" s="3"/>
      <c r="Q2336" s="3"/>
      <c r="R2336" s="3"/>
      <c r="S2336" s="3"/>
      <c r="T2336" s="3"/>
      <c r="U2336" s="3"/>
      <c r="V2336" s="3"/>
      <c r="W2336" s="3"/>
      <c r="X2336" s="3"/>
      <c r="Y2336" s="3"/>
      <c r="Z2336" s="3"/>
      <c r="AA2336" s="3"/>
      <c r="AB2336" s="3"/>
      <c r="AC2336" s="3"/>
      <c r="AD2336" s="3"/>
      <c r="AE2336" s="3"/>
      <c r="AF2336" s="3"/>
      <c r="AG2336" s="3"/>
      <c r="AH2336" s="3"/>
      <c r="AI2336" s="3"/>
    </row>
    <row r="2337" spans="2:35" x14ac:dyDescent="0.3"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  <c r="N2337" s="3"/>
      <c r="O2337" s="3"/>
      <c r="P2337" s="3"/>
      <c r="Q2337" s="3"/>
      <c r="R2337" s="3"/>
      <c r="S2337" s="3"/>
      <c r="T2337" s="3"/>
      <c r="U2337" s="3"/>
      <c r="V2337" s="3"/>
      <c r="W2337" s="3"/>
      <c r="X2337" s="3"/>
      <c r="Y2337" s="3"/>
      <c r="Z2337" s="3"/>
      <c r="AA2337" s="3"/>
      <c r="AB2337" s="3"/>
      <c r="AC2337" s="3"/>
      <c r="AD2337" s="3"/>
      <c r="AE2337" s="3"/>
      <c r="AF2337" s="3"/>
      <c r="AG2337" s="3"/>
      <c r="AH2337" s="3"/>
      <c r="AI2337" s="3"/>
    </row>
    <row r="2338" spans="2:35" x14ac:dyDescent="0.3"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  <c r="N2338" s="3"/>
      <c r="O2338" s="3"/>
      <c r="P2338" s="3"/>
      <c r="Q2338" s="3"/>
      <c r="R2338" s="3"/>
      <c r="S2338" s="3"/>
      <c r="T2338" s="3"/>
      <c r="U2338" s="3"/>
      <c r="V2338" s="3"/>
      <c r="W2338" s="3"/>
      <c r="X2338" s="3"/>
      <c r="Y2338" s="3"/>
      <c r="Z2338" s="3"/>
      <c r="AA2338" s="3"/>
      <c r="AB2338" s="3"/>
      <c r="AC2338" s="3"/>
      <c r="AD2338" s="3"/>
      <c r="AE2338" s="3"/>
      <c r="AF2338" s="3"/>
      <c r="AG2338" s="3"/>
      <c r="AH2338" s="3"/>
      <c r="AI2338" s="3"/>
    </row>
    <row r="2339" spans="2:35" x14ac:dyDescent="0.3"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  <c r="N2339" s="3"/>
      <c r="O2339" s="3"/>
      <c r="P2339" s="3"/>
      <c r="Q2339" s="3"/>
      <c r="R2339" s="3"/>
      <c r="S2339" s="3"/>
      <c r="T2339" s="3"/>
      <c r="U2339" s="3"/>
      <c r="V2339" s="3"/>
      <c r="W2339" s="3"/>
      <c r="X2339" s="3"/>
      <c r="Y2339" s="3"/>
      <c r="Z2339" s="3"/>
      <c r="AA2339" s="3"/>
      <c r="AB2339" s="3"/>
      <c r="AC2339" s="3"/>
      <c r="AD2339" s="3"/>
      <c r="AE2339" s="3"/>
      <c r="AF2339" s="3"/>
      <c r="AG2339" s="3"/>
      <c r="AH2339" s="3"/>
      <c r="AI2339" s="3"/>
    </row>
    <row r="2340" spans="2:35" x14ac:dyDescent="0.3"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  <c r="N2340" s="3"/>
      <c r="O2340" s="3"/>
      <c r="P2340" s="3"/>
      <c r="Q2340" s="3"/>
      <c r="R2340" s="3"/>
      <c r="S2340" s="3"/>
      <c r="T2340" s="3"/>
      <c r="U2340" s="3"/>
      <c r="V2340" s="3"/>
      <c r="W2340" s="3"/>
      <c r="X2340" s="3"/>
      <c r="Y2340" s="3"/>
      <c r="Z2340" s="3"/>
      <c r="AA2340" s="3"/>
      <c r="AB2340" s="3"/>
      <c r="AC2340" s="3"/>
      <c r="AD2340" s="3"/>
      <c r="AE2340" s="3"/>
      <c r="AF2340" s="3"/>
      <c r="AG2340" s="3"/>
      <c r="AH2340" s="3"/>
      <c r="AI2340" s="3"/>
    </row>
    <row r="2341" spans="2:35" x14ac:dyDescent="0.3"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  <c r="N2341" s="3"/>
      <c r="O2341" s="3"/>
      <c r="P2341" s="3"/>
      <c r="Q2341" s="3"/>
      <c r="R2341" s="3"/>
      <c r="S2341" s="3"/>
      <c r="T2341" s="3"/>
      <c r="U2341" s="3"/>
      <c r="V2341" s="3"/>
      <c r="W2341" s="3"/>
      <c r="X2341" s="3"/>
      <c r="Y2341" s="3"/>
      <c r="Z2341" s="3"/>
      <c r="AA2341" s="3"/>
      <c r="AB2341" s="3"/>
      <c r="AC2341" s="3"/>
      <c r="AD2341" s="3"/>
      <c r="AE2341" s="3"/>
      <c r="AF2341" s="3"/>
      <c r="AG2341" s="3"/>
      <c r="AH2341" s="3"/>
      <c r="AI2341" s="3"/>
    </row>
    <row r="2342" spans="2:35" x14ac:dyDescent="0.3"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  <c r="N2342" s="3"/>
      <c r="O2342" s="3"/>
      <c r="P2342" s="3"/>
      <c r="Q2342" s="3"/>
      <c r="R2342" s="3"/>
      <c r="S2342" s="3"/>
      <c r="T2342" s="3"/>
      <c r="U2342" s="3"/>
      <c r="V2342" s="3"/>
      <c r="W2342" s="3"/>
      <c r="X2342" s="3"/>
      <c r="Y2342" s="3"/>
      <c r="Z2342" s="3"/>
      <c r="AA2342" s="3"/>
      <c r="AB2342" s="3"/>
      <c r="AC2342" s="3"/>
      <c r="AD2342" s="3"/>
      <c r="AE2342" s="3"/>
      <c r="AF2342" s="3"/>
      <c r="AG2342" s="3"/>
      <c r="AH2342" s="3"/>
      <c r="AI2342" s="3"/>
    </row>
    <row r="2343" spans="2:35" x14ac:dyDescent="0.3"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  <c r="N2343" s="3"/>
      <c r="O2343" s="3"/>
      <c r="P2343" s="3"/>
      <c r="Q2343" s="3"/>
      <c r="R2343" s="3"/>
      <c r="S2343" s="3"/>
      <c r="T2343" s="3"/>
      <c r="U2343" s="3"/>
      <c r="V2343" s="3"/>
      <c r="W2343" s="3"/>
      <c r="X2343" s="3"/>
      <c r="Y2343" s="3"/>
      <c r="Z2343" s="3"/>
      <c r="AA2343" s="3"/>
      <c r="AB2343" s="3"/>
      <c r="AC2343" s="3"/>
      <c r="AD2343" s="3"/>
      <c r="AE2343" s="3"/>
      <c r="AF2343" s="3"/>
      <c r="AG2343" s="3"/>
      <c r="AH2343" s="3"/>
      <c r="AI2343" s="3"/>
    </row>
    <row r="2344" spans="2:35" x14ac:dyDescent="0.3"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  <c r="N2344" s="3"/>
      <c r="O2344" s="3"/>
      <c r="P2344" s="3"/>
      <c r="Q2344" s="3"/>
      <c r="R2344" s="3"/>
      <c r="S2344" s="3"/>
      <c r="T2344" s="3"/>
      <c r="U2344" s="3"/>
      <c r="V2344" s="3"/>
      <c r="W2344" s="3"/>
      <c r="X2344" s="3"/>
      <c r="Y2344" s="3"/>
      <c r="Z2344" s="3"/>
      <c r="AA2344" s="3"/>
      <c r="AB2344" s="3"/>
      <c r="AC2344" s="3"/>
      <c r="AD2344" s="3"/>
      <c r="AE2344" s="3"/>
      <c r="AF2344" s="3"/>
      <c r="AG2344" s="3"/>
      <c r="AH2344" s="3"/>
      <c r="AI2344" s="3"/>
    </row>
    <row r="2345" spans="2:35" x14ac:dyDescent="0.3"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  <c r="N2345" s="3"/>
      <c r="O2345" s="3"/>
      <c r="P2345" s="3"/>
      <c r="Q2345" s="3"/>
      <c r="R2345" s="3"/>
      <c r="S2345" s="3"/>
      <c r="T2345" s="3"/>
      <c r="U2345" s="3"/>
      <c r="V2345" s="3"/>
      <c r="W2345" s="3"/>
      <c r="X2345" s="3"/>
      <c r="Y2345" s="3"/>
      <c r="Z2345" s="3"/>
      <c r="AA2345" s="3"/>
      <c r="AB2345" s="3"/>
      <c r="AC2345" s="3"/>
      <c r="AD2345" s="3"/>
      <c r="AE2345" s="3"/>
      <c r="AF2345" s="3"/>
      <c r="AG2345" s="3"/>
      <c r="AH2345" s="3"/>
      <c r="AI2345" s="3"/>
    </row>
    <row r="2346" spans="2:35" x14ac:dyDescent="0.3"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  <c r="N2346" s="3"/>
      <c r="O2346" s="3"/>
      <c r="P2346" s="3"/>
      <c r="Q2346" s="3"/>
      <c r="R2346" s="3"/>
      <c r="S2346" s="3"/>
      <c r="T2346" s="3"/>
      <c r="U2346" s="3"/>
      <c r="V2346" s="3"/>
      <c r="W2346" s="3"/>
      <c r="X2346" s="3"/>
      <c r="Y2346" s="3"/>
      <c r="Z2346" s="3"/>
      <c r="AA2346" s="3"/>
      <c r="AB2346" s="3"/>
      <c r="AC2346" s="3"/>
      <c r="AD2346" s="3"/>
      <c r="AE2346" s="3"/>
      <c r="AF2346" s="3"/>
      <c r="AG2346" s="3"/>
      <c r="AH2346" s="3"/>
      <c r="AI2346" s="3"/>
    </row>
    <row r="2347" spans="2:35" x14ac:dyDescent="0.3"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  <c r="N2347" s="3"/>
      <c r="O2347" s="3"/>
      <c r="P2347" s="3"/>
      <c r="Q2347" s="3"/>
      <c r="R2347" s="3"/>
      <c r="S2347" s="3"/>
      <c r="T2347" s="3"/>
      <c r="U2347" s="3"/>
      <c r="V2347" s="3"/>
      <c r="W2347" s="3"/>
      <c r="X2347" s="3"/>
      <c r="Y2347" s="3"/>
      <c r="Z2347" s="3"/>
      <c r="AA2347" s="3"/>
      <c r="AB2347" s="3"/>
      <c r="AC2347" s="3"/>
      <c r="AD2347" s="3"/>
      <c r="AE2347" s="3"/>
      <c r="AF2347" s="3"/>
      <c r="AG2347" s="3"/>
      <c r="AH2347" s="3"/>
      <c r="AI2347" s="3"/>
    </row>
    <row r="2348" spans="2:35" x14ac:dyDescent="0.3"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  <c r="N2348" s="3"/>
      <c r="O2348" s="3"/>
      <c r="P2348" s="3"/>
      <c r="Q2348" s="3"/>
      <c r="R2348" s="3"/>
      <c r="S2348" s="3"/>
      <c r="T2348" s="3"/>
      <c r="U2348" s="3"/>
      <c r="V2348" s="3"/>
      <c r="W2348" s="3"/>
      <c r="X2348" s="3"/>
      <c r="Y2348" s="3"/>
      <c r="Z2348" s="3"/>
      <c r="AA2348" s="3"/>
      <c r="AB2348" s="3"/>
      <c r="AC2348" s="3"/>
      <c r="AD2348" s="3"/>
      <c r="AE2348" s="3"/>
      <c r="AF2348" s="3"/>
      <c r="AG2348" s="3"/>
      <c r="AH2348" s="3"/>
      <c r="AI2348" s="3"/>
    </row>
    <row r="2349" spans="2:35" x14ac:dyDescent="0.3"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  <c r="N2349" s="3"/>
      <c r="O2349" s="3"/>
      <c r="P2349" s="3"/>
      <c r="Q2349" s="3"/>
      <c r="R2349" s="3"/>
      <c r="S2349" s="3"/>
      <c r="T2349" s="3"/>
      <c r="U2349" s="3"/>
      <c r="V2349" s="3"/>
      <c r="W2349" s="3"/>
      <c r="X2349" s="3"/>
      <c r="Y2349" s="3"/>
      <c r="Z2349" s="3"/>
      <c r="AA2349" s="3"/>
      <c r="AB2349" s="3"/>
      <c r="AC2349" s="3"/>
      <c r="AD2349" s="3"/>
      <c r="AE2349" s="3"/>
      <c r="AF2349" s="3"/>
      <c r="AG2349" s="3"/>
      <c r="AH2349" s="3"/>
      <c r="AI2349" s="3"/>
    </row>
    <row r="2350" spans="2:35" x14ac:dyDescent="0.3"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  <c r="N2350" s="3"/>
      <c r="O2350" s="3"/>
      <c r="P2350" s="3"/>
      <c r="Q2350" s="3"/>
      <c r="R2350" s="3"/>
      <c r="S2350" s="3"/>
      <c r="T2350" s="3"/>
      <c r="U2350" s="3"/>
      <c r="V2350" s="3"/>
      <c r="W2350" s="3"/>
      <c r="X2350" s="3"/>
      <c r="Y2350" s="3"/>
      <c r="Z2350" s="3"/>
      <c r="AA2350" s="3"/>
      <c r="AB2350" s="3"/>
      <c r="AC2350" s="3"/>
      <c r="AD2350" s="3"/>
      <c r="AE2350" s="3"/>
      <c r="AF2350" s="3"/>
      <c r="AG2350" s="3"/>
      <c r="AH2350" s="3"/>
      <c r="AI2350" s="3"/>
    </row>
    <row r="2351" spans="2:35" x14ac:dyDescent="0.3"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  <c r="N2351" s="3"/>
      <c r="O2351" s="3"/>
      <c r="P2351" s="3"/>
      <c r="Q2351" s="3"/>
      <c r="R2351" s="3"/>
      <c r="S2351" s="3"/>
      <c r="T2351" s="3"/>
      <c r="U2351" s="3"/>
      <c r="V2351" s="3"/>
      <c r="W2351" s="3"/>
      <c r="X2351" s="3"/>
      <c r="Y2351" s="3"/>
      <c r="Z2351" s="3"/>
      <c r="AA2351" s="3"/>
      <c r="AB2351" s="3"/>
      <c r="AC2351" s="3"/>
      <c r="AD2351" s="3"/>
      <c r="AE2351" s="3"/>
      <c r="AF2351" s="3"/>
      <c r="AG2351" s="3"/>
      <c r="AH2351" s="3"/>
      <c r="AI2351" s="3"/>
    </row>
    <row r="2352" spans="2:35" x14ac:dyDescent="0.3"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  <c r="N2352" s="3"/>
      <c r="O2352" s="3"/>
      <c r="P2352" s="3"/>
      <c r="Q2352" s="3"/>
      <c r="R2352" s="3"/>
      <c r="S2352" s="3"/>
      <c r="T2352" s="3"/>
      <c r="U2352" s="3"/>
      <c r="V2352" s="3"/>
      <c r="W2352" s="3"/>
      <c r="X2352" s="3"/>
      <c r="Y2352" s="3"/>
      <c r="Z2352" s="3"/>
      <c r="AA2352" s="3"/>
      <c r="AB2352" s="3"/>
      <c r="AC2352" s="3"/>
      <c r="AD2352" s="3"/>
      <c r="AE2352" s="3"/>
      <c r="AF2352" s="3"/>
      <c r="AG2352" s="3"/>
      <c r="AH2352" s="3"/>
      <c r="AI2352" s="3"/>
    </row>
    <row r="2353" spans="2:35" x14ac:dyDescent="0.3"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  <c r="N2353" s="3"/>
      <c r="O2353" s="3"/>
      <c r="P2353" s="3"/>
      <c r="Q2353" s="3"/>
      <c r="R2353" s="3"/>
      <c r="S2353" s="3"/>
      <c r="T2353" s="3"/>
      <c r="U2353" s="3"/>
      <c r="V2353" s="3"/>
      <c r="W2353" s="3"/>
      <c r="X2353" s="3"/>
      <c r="Y2353" s="3"/>
      <c r="Z2353" s="3"/>
      <c r="AA2353" s="3"/>
      <c r="AB2353" s="3"/>
      <c r="AC2353" s="3"/>
      <c r="AD2353" s="3"/>
      <c r="AE2353" s="3"/>
      <c r="AF2353" s="3"/>
      <c r="AG2353" s="3"/>
      <c r="AH2353" s="3"/>
      <c r="AI2353" s="3"/>
    </row>
    <row r="2354" spans="2:35" x14ac:dyDescent="0.3"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  <c r="N2354" s="3"/>
      <c r="O2354" s="3"/>
      <c r="P2354" s="3"/>
      <c r="Q2354" s="3"/>
      <c r="R2354" s="3"/>
      <c r="S2354" s="3"/>
      <c r="T2354" s="3"/>
      <c r="U2354" s="3"/>
      <c r="V2354" s="3"/>
      <c r="W2354" s="3"/>
      <c r="X2354" s="3"/>
      <c r="Y2354" s="3"/>
      <c r="Z2354" s="3"/>
      <c r="AA2354" s="3"/>
      <c r="AB2354" s="3"/>
      <c r="AC2354" s="3"/>
      <c r="AD2354" s="3"/>
      <c r="AE2354" s="3"/>
      <c r="AF2354" s="3"/>
      <c r="AG2354" s="3"/>
      <c r="AH2354" s="3"/>
      <c r="AI2354" s="3"/>
    </row>
    <row r="2355" spans="2:35" x14ac:dyDescent="0.3"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  <c r="N2355" s="3"/>
      <c r="O2355" s="3"/>
      <c r="P2355" s="3"/>
      <c r="Q2355" s="3"/>
      <c r="R2355" s="3"/>
      <c r="S2355" s="3"/>
      <c r="T2355" s="3"/>
      <c r="U2355" s="3"/>
      <c r="V2355" s="3"/>
      <c r="W2355" s="3"/>
      <c r="X2355" s="3"/>
      <c r="Y2355" s="3"/>
      <c r="Z2355" s="3"/>
      <c r="AA2355" s="3"/>
      <c r="AB2355" s="3"/>
      <c r="AC2355" s="3"/>
      <c r="AD2355" s="3"/>
      <c r="AE2355" s="3"/>
      <c r="AF2355" s="3"/>
      <c r="AG2355" s="3"/>
      <c r="AH2355" s="3"/>
      <c r="AI2355" s="3"/>
    </row>
    <row r="2356" spans="2:35" x14ac:dyDescent="0.3"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  <c r="N2356" s="3"/>
      <c r="O2356" s="3"/>
      <c r="P2356" s="3"/>
      <c r="Q2356" s="3"/>
      <c r="R2356" s="3"/>
      <c r="S2356" s="3"/>
      <c r="T2356" s="3"/>
      <c r="U2356" s="3"/>
      <c r="V2356" s="3"/>
      <c r="W2356" s="3"/>
      <c r="X2356" s="3"/>
      <c r="Y2356" s="3"/>
      <c r="Z2356" s="3"/>
      <c r="AA2356" s="3"/>
      <c r="AB2356" s="3"/>
      <c r="AC2356" s="3"/>
      <c r="AD2356" s="3"/>
      <c r="AE2356" s="3"/>
      <c r="AF2356" s="3"/>
      <c r="AG2356" s="3"/>
      <c r="AH2356" s="3"/>
      <c r="AI2356" s="3"/>
    </row>
    <row r="2357" spans="2:35" x14ac:dyDescent="0.3"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  <c r="N2357" s="3"/>
      <c r="O2357" s="3"/>
      <c r="P2357" s="3"/>
      <c r="Q2357" s="3"/>
      <c r="R2357" s="3"/>
      <c r="S2357" s="3"/>
      <c r="T2357" s="3"/>
      <c r="U2357" s="3"/>
      <c r="V2357" s="3"/>
      <c r="W2357" s="3"/>
      <c r="X2357" s="3"/>
      <c r="Y2357" s="3"/>
      <c r="Z2357" s="3"/>
      <c r="AA2357" s="3"/>
      <c r="AB2357" s="3"/>
      <c r="AC2357" s="3"/>
      <c r="AD2357" s="3"/>
      <c r="AE2357" s="3"/>
      <c r="AF2357" s="3"/>
      <c r="AG2357" s="3"/>
      <c r="AH2357" s="3"/>
      <c r="AI2357" s="3"/>
    </row>
    <row r="2358" spans="2:35" x14ac:dyDescent="0.3"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  <c r="N2358" s="3"/>
      <c r="O2358" s="3"/>
      <c r="P2358" s="3"/>
      <c r="Q2358" s="3"/>
      <c r="R2358" s="3"/>
      <c r="S2358" s="3"/>
      <c r="T2358" s="3"/>
      <c r="U2358" s="3"/>
      <c r="V2358" s="3"/>
      <c r="W2358" s="3"/>
      <c r="X2358" s="3"/>
      <c r="Y2358" s="3"/>
      <c r="Z2358" s="3"/>
      <c r="AA2358" s="3"/>
      <c r="AB2358" s="3"/>
      <c r="AC2358" s="3"/>
      <c r="AD2358" s="3"/>
      <c r="AE2358" s="3"/>
      <c r="AF2358" s="3"/>
      <c r="AG2358" s="3"/>
      <c r="AH2358" s="3"/>
      <c r="AI2358" s="3"/>
    </row>
    <row r="2359" spans="2:35" x14ac:dyDescent="0.3"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  <c r="N2359" s="3"/>
      <c r="O2359" s="3"/>
      <c r="P2359" s="3"/>
      <c r="Q2359" s="3"/>
      <c r="R2359" s="3"/>
      <c r="S2359" s="3"/>
      <c r="T2359" s="3"/>
      <c r="U2359" s="3"/>
      <c r="V2359" s="3"/>
      <c r="W2359" s="3"/>
      <c r="X2359" s="3"/>
      <c r="Y2359" s="3"/>
      <c r="Z2359" s="3"/>
      <c r="AA2359" s="3"/>
      <c r="AB2359" s="3"/>
      <c r="AC2359" s="3"/>
      <c r="AD2359" s="3"/>
      <c r="AE2359" s="3"/>
      <c r="AF2359" s="3"/>
      <c r="AG2359" s="3"/>
      <c r="AH2359" s="3"/>
      <c r="AI2359" s="3"/>
    </row>
    <row r="2360" spans="2:35" x14ac:dyDescent="0.3"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  <c r="N2360" s="3"/>
      <c r="O2360" s="3"/>
      <c r="P2360" s="3"/>
      <c r="Q2360" s="3"/>
      <c r="R2360" s="3"/>
      <c r="S2360" s="3"/>
      <c r="T2360" s="3"/>
      <c r="U2360" s="3"/>
      <c r="V2360" s="3"/>
      <c r="W2360" s="3"/>
      <c r="X2360" s="3"/>
      <c r="Y2360" s="3"/>
      <c r="Z2360" s="3"/>
      <c r="AA2360" s="3"/>
      <c r="AB2360" s="3"/>
      <c r="AC2360" s="3"/>
      <c r="AD2360" s="3"/>
      <c r="AE2360" s="3"/>
      <c r="AF2360" s="3"/>
      <c r="AG2360" s="3"/>
      <c r="AH2360" s="3"/>
      <c r="AI2360" s="3"/>
    </row>
  </sheetData>
  <sheetProtection password="F540" sheet="1" objects="1" scenarios="1"/>
  <mergeCells count="109">
    <mergeCell ref="E136:H136"/>
    <mergeCell ref="E147:H147"/>
    <mergeCell ref="E137:H137"/>
    <mergeCell ref="A138:H138"/>
    <mergeCell ref="E139:H139"/>
    <mergeCell ref="E140:H140"/>
    <mergeCell ref="E141:H141"/>
    <mergeCell ref="E142:H142"/>
    <mergeCell ref="A143:H143"/>
    <mergeCell ref="E144:H144"/>
    <mergeCell ref="E145:H145"/>
    <mergeCell ref="E146:H146"/>
    <mergeCell ref="E135:H135"/>
    <mergeCell ref="E124:H124"/>
    <mergeCell ref="E125:H125"/>
    <mergeCell ref="E126:H126"/>
    <mergeCell ref="E127:H127"/>
    <mergeCell ref="E128:H128"/>
    <mergeCell ref="E129:H129"/>
    <mergeCell ref="E130:H130"/>
    <mergeCell ref="E131:H131"/>
    <mergeCell ref="E132:H132"/>
    <mergeCell ref="E133:H133"/>
    <mergeCell ref="E134:H134"/>
    <mergeCell ref="E123:H123"/>
    <mergeCell ref="E109:H109"/>
    <mergeCell ref="E110:H110"/>
    <mergeCell ref="E111:H111"/>
    <mergeCell ref="E112:H112"/>
    <mergeCell ref="A115:H115"/>
    <mergeCell ref="A118:H118"/>
    <mergeCell ref="E119:H119"/>
    <mergeCell ref="E120:H120"/>
    <mergeCell ref="E121:H121"/>
    <mergeCell ref="E122:H122"/>
    <mergeCell ref="A116:A117"/>
    <mergeCell ref="E116:H117"/>
    <mergeCell ref="B116:B117"/>
    <mergeCell ref="C116:C117"/>
    <mergeCell ref="D116:D117"/>
    <mergeCell ref="A108:H108"/>
    <mergeCell ref="E97:H97"/>
    <mergeCell ref="E98:H98"/>
    <mergeCell ref="E99:H99"/>
    <mergeCell ref="E100:H100"/>
    <mergeCell ref="E101:H101"/>
    <mergeCell ref="E102:H102"/>
    <mergeCell ref="A103:H103"/>
    <mergeCell ref="E104:H104"/>
    <mergeCell ref="E105:H105"/>
    <mergeCell ref="E106:H106"/>
    <mergeCell ref="E107:H107"/>
    <mergeCell ref="E96:H96"/>
    <mergeCell ref="E85:H85"/>
    <mergeCell ref="E86:H86"/>
    <mergeCell ref="E87:H87"/>
    <mergeCell ref="E88:H88"/>
    <mergeCell ref="E89:H89"/>
    <mergeCell ref="E90:H90"/>
    <mergeCell ref="E91:H91"/>
    <mergeCell ref="E92:H92"/>
    <mergeCell ref="E93:H93"/>
    <mergeCell ref="E94:H94"/>
    <mergeCell ref="E95:H95"/>
    <mergeCell ref="A80:H80"/>
    <mergeCell ref="A83:H83"/>
    <mergeCell ref="E84:H84"/>
    <mergeCell ref="A74:H74"/>
    <mergeCell ref="D77:H77"/>
    <mergeCell ref="A75:A76"/>
    <mergeCell ref="D75:H76"/>
    <mergeCell ref="A81:A82"/>
    <mergeCell ref="B81:B82"/>
    <mergeCell ref="E81:H82"/>
    <mergeCell ref="C81:C82"/>
    <mergeCell ref="D81:D82"/>
    <mergeCell ref="B75:B76"/>
    <mergeCell ref="C75:C76"/>
    <mergeCell ref="B72:C72"/>
    <mergeCell ref="D72:H72"/>
    <mergeCell ref="A44:B44"/>
    <mergeCell ref="AC44:AG44"/>
    <mergeCell ref="A46:AG46"/>
    <mergeCell ref="A70:H70"/>
    <mergeCell ref="B71:C71"/>
    <mergeCell ref="D71:H71"/>
    <mergeCell ref="A48:D48"/>
    <mergeCell ref="A43:AH43"/>
    <mergeCell ref="AE4:AE6"/>
    <mergeCell ref="AF4:AF6"/>
    <mergeCell ref="A7:AH7"/>
    <mergeCell ref="A27:B27"/>
    <mergeCell ref="AC27:AG27"/>
    <mergeCell ref="A29:AH29"/>
    <mergeCell ref="A34:B34"/>
    <mergeCell ref="AC34:AG34"/>
    <mergeCell ref="A36:AH36"/>
    <mergeCell ref="A41:B41"/>
    <mergeCell ref="AC41:AG41"/>
    <mergeCell ref="A1:AH1"/>
    <mergeCell ref="A2:AH2"/>
    <mergeCell ref="A3:A6"/>
    <mergeCell ref="B3:B6"/>
    <mergeCell ref="C3:AB3"/>
    <mergeCell ref="AC3:AC6"/>
    <mergeCell ref="AD3:AF3"/>
    <mergeCell ref="AG3:AG6"/>
    <mergeCell ref="AH3:AH6"/>
    <mergeCell ref="AD4:AD6"/>
  </mergeCells>
  <pageMargins left="0.27559055118110237" right="0.11811023622047245" top="0.51181102362204722" bottom="0.15748031496062992" header="0.31496062992125984" footer="0.31496062992125984"/>
  <pageSetup paperSize="9" scale="21" orientation="landscape" r:id="rId1"/>
  <rowBreaks count="1" manualBreakCount="1">
    <brk id="66" max="3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RMR - 2025 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CAVALCANTI</dc:creator>
  <cp:keywords>GERENTE DE FISCALIZAÇÃO</cp:keywords>
  <cp:lastModifiedBy>Gelmar</cp:lastModifiedBy>
  <cp:revision/>
  <cp:lastPrinted>2025-06-05T19:48:16Z</cp:lastPrinted>
  <dcterms:created xsi:type="dcterms:W3CDTF">2012-01-11T17:48:40Z</dcterms:created>
  <dcterms:modified xsi:type="dcterms:W3CDTF">2025-06-05T19:48:30Z</dcterms:modified>
</cp:coreProperties>
</file>